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（ホームページ関係）\mysite6\kouhyou\"/>
    </mc:Choice>
  </mc:AlternateContent>
  <xr:revisionPtr revIDLastSave="0" documentId="8_{29CC9502-2255-4B5B-8B98-74C84E3F857F}" xr6:coauthVersionLast="40" xr6:coauthVersionMax="40" xr10:uidLastSave="{00000000-0000-0000-0000-000000000000}"/>
  <bookViews>
    <workbookView xWindow="0" yWindow="0" windowWidth="28800" windowHeight="12135" activeTab="4" xr2:uid="{00000000-000D-0000-FFFF-FFFF00000000}"/>
  </bookViews>
  <sheets>
    <sheet name="連結ＢＳ" sheetId="21" r:id="rId1"/>
    <sheet name="連結ＰＬ" sheetId="42" r:id="rId2"/>
    <sheet name="連結ＮＷ" sheetId="40" r:id="rId3"/>
    <sheet name="連結ＣＦ" sheetId="25" r:id="rId4"/>
    <sheet name="連結精算表" sheetId="44" r:id="rId5"/>
  </sheets>
  <definedNames>
    <definedName name="_xlnm._FilterDatabase" localSheetId="0" hidden="1">連結ＢＳ!#REF!</definedName>
    <definedName name="_xlnm._FilterDatabase" localSheetId="3" hidden="1">連結ＣＦ!#REF!</definedName>
    <definedName name="_xlnm._FilterDatabase" localSheetId="2" hidden="1">連結ＮＷ!#REF!</definedName>
    <definedName name="_xlnm._FilterDatabase" localSheetId="1" hidden="1">連結ＰＬ!#REF!</definedName>
    <definedName name="_xlnm.Print_Area" localSheetId="0">連結ＢＳ!$A$1:$AC$63</definedName>
    <definedName name="_xlnm.Print_Area" localSheetId="3">連結ＣＦ!$A$1:$N$59</definedName>
    <definedName name="_xlnm.Print_Area" localSheetId="2">連結ＮＷ!$A$1:$O$26</definedName>
    <definedName name="_xlnm.Print_Area" localSheetId="1">連結ＰＬ!$A$1:$N$40</definedName>
  </definedNames>
  <calcPr calcId="181029"/>
</workbook>
</file>

<file path=xl/calcChain.xml><?xml version="1.0" encoding="utf-8"?>
<calcChain xmlns="http://schemas.openxmlformats.org/spreadsheetml/2006/main">
  <c r="AL204" i="44" l="1"/>
  <c r="AL149" i="44"/>
  <c r="AL29" i="44"/>
  <c r="AH87" i="44"/>
  <c r="AH86" i="44"/>
  <c r="AH85" i="44"/>
  <c r="AH84" i="44"/>
  <c r="AH83" i="44"/>
  <c r="AH82" i="44"/>
  <c r="AH81" i="44"/>
  <c r="AH80" i="44"/>
  <c r="AH79" i="44"/>
  <c r="AH78" i="44"/>
  <c r="AH77" i="44"/>
  <c r="AH76" i="44"/>
  <c r="AH75" i="44"/>
  <c r="AH74" i="44"/>
  <c r="AH73" i="44"/>
  <c r="AH72" i="44"/>
  <c r="AH71" i="44"/>
  <c r="AH70" i="44"/>
  <c r="AH69" i="44"/>
  <c r="AH68" i="44"/>
  <c r="AH67" i="44"/>
  <c r="AH66" i="44"/>
  <c r="AH65" i="44"/>
  <c r="AH64" i="44"/>
  <c r="AH63" i="44"/>
  <c r="AH62" i="44"/>
  <c r="AH61" i="44"/>
  <c r="AH60" i="44"/>
  <c r="AH59" i="44"/>
  <c r="AH58" i="44"/>
  <c r="AH57" i="44"/>
  <c r="AH56" i="44"/>
  <c r="AH55" i="44"/>
  <c r="AH54" i="44"/>
  <c r="AH53" i="44"/>
  <c r="AH52" i="44"/>
  <c r="AH51" i="44"/>
  <c r="AH50" i="44"/>
  <c r="AH49" i="44"/>
  <c r="AH48" i="44"/>
  <c r="AH47" i="44"/>
  <c r="AH46" i="44"/>
  <c r="AH45" i="44"/>
  <c r="AH44" i="44"/>
  <c r="AH43" i="44"/>
  <c r="AH42" i="44"/>
  <c r="AH41" i="44"/>
  <c r="AH40" i="44"/>
  <c r="AH39" i="44"/>
  <c r="AH38" i="44"/>
  <c r="AH37" i="44"/>
  <c r="AH36" i="44"/>
  <c r="AH35" i="44"/>
  <c r="AH34" i="44"/>
  <c r="AH33" i="44"/>
  <c r="AH32" i="44"/>
  <c r="AH31" i="44"/>
  <c r="AH30" i="44"/>
  <c r="AH29" i="44"/>
  <c r="AH28" i="44"/>
  <c r="AH27" i="44"/>
  <c r="AH26" i="44"/>
  <c r="AH25" i="44"/>
  <c r="AH24" i="44"/>
  <c r="AH23" i="44"/>
  <c r="AH22" i="44"/>
  <c r="AH21" i="44"/>
  <c r="AH20" i="44"/>
  <c r="AH19" i="44"/>
  <c r="AH18" i="44"/>
  <c r="AH17" i="44"/>
  <c r="AH16" i="44"/>
  <c r="AH15" i="44"/>
  <c r="AH14" i="44"/>
  <c r="AH13" i="44"/>
  <c r="AH12" i="44"/>
  <c r="AH11" i="44"/>
  <c r="AH10" i="44"/>
  <c r="AH132" i="44"/>
  <c r="AH131" i="44"/>
  <c r="AH130" i="44"/>
  <c r="AH129" i="44"/>
  <c r="AH128" i="44"/>
  <c r="AH127" i="44"/>
  <c r="AH126" i="44"/>
  <c r="AH125" i="44"/>
  <c r="AH124" i="44"/>
  <c r="AH123" i="44"/>
  <c r="AH122" i="44"/>
  <c r="AH121" i="44"/>
  <c r="AH120" i="44"/>
  <c r="AH119" i="44"/>
  <c r="AH118" i="44"/>
  <c r="AH117" i="44"/>
  <c r="AH116" i="44"/>
  <c r="AH115" i="44"/>
  <c r="AH114" i="44"/>
  <c r="AH113" i="44"/>
  <c r="AH112" i="44"/>
  <c r="AH111" i="44"/>
  <c r="AH110" i="44"/>
  <c r="AH109" i="44"/>
  <c r="AH108" i="44"/>
  <c r="AH107" i="44"/>
  <c r="AH106" i="44"/>
  <c r="AH105" i="44"/>
  <c r="AH104" i="44"/>
  <c r="AH103" i="44"/>
  <c r="AH102" i="44"/>
  <c r="AH101" i="44"/>
  <c r="AH100" i="44"/>
  <c r="AH99" i="44"/>
  <c r="AH98" i="44"/>
  <c r="AH166" i="44"/>
  <c r="AH165" i="44"/>
  <c r="AH164" i="44"/>
  <c r="AH163" i="44"/>
  <c r="AH162" i="44"/>
  <c r="AH161" i="44"/>
  <c r="AH160" i="44"/>
  <c r="AH159" i="44"/>
  <c r="AH158" i="44"/>
  <c r="AH157" i="44"/>
  <c r="AH156" i="44"/>
  <c r="AH155" i="44"/>
  <c r="AH154" i="44"/>
  <c r="AH153" i="44"/>
  <c r="AH152" i="44"/>
  <c r="AH151" i="44"/>
  <c r="AH150" i="44"/>
  <c r="AH149" i="44"/>
  <c r="AH231" i="44"/>
  <c r="AH230" i="44"/>
  <c r="AH229" i="44"/>
  <c r="AH228" i="44"/>
  <c r="AH227" i="44"/>
  <c r="AH226" i="44"/>
  <c r="AH225" i="44"/>
  <c r="AH224" i="44"/>
  <c r="AH223" i="44"/>
  <c r="AH222" i="44"/>
  <c r="AH221" i="44"/>
  <c r="AH220" i="44"/>
  <c r="AH219" i="44"/>
  <c r="AH218" i="44"/>
  <c r="AH217" i="44"/>
  <c r="AH216" i="44"/>
  <c r="AH215" i="44"/>
  <c r="AH214" i="44"/>
  <c r="AH213" i="44"/>
  <c r="AH212" i="44"/>
  <c r="AH211" i="44"/>
  <c r="AH210" i="44"/>
  <c r="AH209" i="44"/>
  <c r="AH208" i="44"/>
  <c r="AH207" i="44"/>
  <c r="AH206" i="44"/>
  <c r="AH205" i="44"/>
  <c r="AH204" i="44"/>
  <c r="AH203" i="44"/>
  <c r="AH202" i="44"/>
  <c r="AH201" i="44"/>
  <c r="AH200" i="44"/>
  <c r="AH199" i="44"/>
  <c r="AH198" i="44"/>
  <c r="AH197" i="44"/>
  <c r="AH196" i="44"/>
  <c r="AH195" i="44"/>
  <c r="AH194" i="44"/>
  <c r="AH193" i="44"/>
  <c r="AH192" i="44"/>
  <c r="AH191" i="44"/>
  <c r="AH190" i="44"/>
  <c r="AH189" i="44"/>
  <c r="AH188" i="44"/>
  <c r="AH187" i="44"/>
  <c r="AH186" i="44"/>
  <c r="AH185" i="44"/>
  <c r="AH184" i="44"/>
  <c r="V96" i="44" l="1"/>
  <c r="V147" i="44" s="1"/>
  <c r="G230" i="44" l="1"/>
  <c r="I229" i="44"/>
  <c r="K229" i="44" s="1"/>
  <c r="AL229" i="44" s="1"/>
  <c r="I228" i="44"/>
  <c r="I226" i="44"/>
  <c r="K226" i="44" s="1"/>
  <c r="AL226" i="44" s="1"/>
  <c r="I224" i="44"/>
  <c r="K224" i="44" s="1"/>
  <c r="AL224" i="44" s="1"/>
  <c r="I223" i="44"/>
  <c r="G222" i="44"/>
  <c r="I221" i="44"/>
  <c r="K221" i="44" s="1"/>
  <c r="AL221" i="44" s="1"/>
  <c r="I220" i="44"/>
  <c r="G219" i="44"/>
  <c r="I217" i="44"/>
  <c r="K217" i="44" s="1"/>
  <c r="AL217" i="44" s="1"/>
  <c r="I216" i="44"/>
  <c r="K216" i="44" s="1"/>
  <c r="AL216" i="44" s="1"/>
  <c r="I215" i="44"/>
  <c r="K215" i="44" s="1"/>
  <c r="AL215" i="44" s="1"/>
  <c r="I214" i="44"/>
  <c r="K214" i="44" s="1"/>
  <c r="AL214" i="44" s="1"/>
  <c r="I213" i="44"/>
  <c r="G212" i="44"/>
  <c r="I211" i="44"/>
  <c r="K211" i="44" s="1"/>
  <c r="AL211" i="44" s="1"/>
  <c r="I210" i="44"/>
  <c r="K210" i="44" s="1"/>
  <c r="AL210" i="44" s="1"/>
  <c r="I209" i="44"/>
  <c r="K209" i="44" s="1"/>
  <c r="AL209" i="44" s="1"/>
  <c r="I208" i="44"/>
  <c r="K208" i="44" s="1"/>
  <c r="AL208" i="44" s="1"/>
  <c r="I207" i="44"/>
  <c r="G206" i="44"/>
  <c r="I203" i="44"/>
  <c r="K203" i="44" s="1"/>
  <c r="AL203" i="44" s="1"/>
  <c r="I202" i="44"/>
  <c r="K202" i="44" s="1"/>
  <c r="G201" i="44"/>
  <c r="I200" i="44"/>
  <c r="K200" i="44" s="1"/>
  <c r="AL200" i="44" s="1"/>
  <c r="I199" i="44"/>
  <c r="K199" i="44" s="1"/>
  <c r="AL199" i="44" s="1"/>
  <c r="I198" i="44"/>
  <c r="I197" i="44"/>
  <c r="K197" i="44" s="1"/>
  <c r="AL197" i="44" s="1"/>
  <c r="G196" i="44"/>
  <c r="I195" i="44"/>
  <c r="K195" i="44" s="1"/>
  <c r="AL195" i="44" s="1"/>
  <c r="I194" i="44"/>
  <c r="K194" i="44" s="1"/>
  <c r="AL194" i="44" s="1"/>
  <c r="I193" i="44"/>
  <c r="K193" i="44" s="1"/>
  <c r="AL193" i="44" s="1"/>
  <c r="I192" i="44"/>
  <c r="G191" i="44"/>
  <c r="I190" i="44"/>
  <c r="K190" i="44" s="1"/>
  <c r="AL190" i="44" s="1"/>
  <c r="I189" i="44"/>
  <c r="K189" i="44" s="1"/>
  <c r="AL189" i="44" s="1"/>
  <c r="I188" i="44"/>
  <c r="K188" i="44" s="1"/>
  <c r="AL188" i="44" s="1"/>
  <c r="I187" i="44"/>
  <c r="G186" i="44"/>
  <c r="G185" i="44" s="1"/>
  <c r="I164" i="44"/>
  <c r="K164" i="44" s="1"/>
  <c r="AL164" i="44" s="1"/>
  <c r="I163" i="44"/>
  <c r="K163" i="44" s="1"/>
  <c r="AL163" i="44" s="1"/>
  <c r="I162" i="44"/>
  <c r="K162" i="44" s="1"/>
  <c r="AL162" i="44" s="1"/>
  <c r="I161" i="44"/>
  <c r="K161" i="44" s="1"/>
  <c r="AL161" i="44" s="1"/>
  <c r="I160" i="44"/>
  <c r="K160" i="44" s="1"/>
  <c r="AL160" i="44" s="1"/>
  <c r="I159" i="44"/>
  <c r="K159" i="44" s="1"/>
  <c r="AL159" i="44" s="1"/>
  <c r="I158" i="44"/>
  <c r="K158" i="44" s="1"/>
  <c r="AL158" i="44" s="1"/>
  <c r="I157" i="44"/>
  <c r="K157" i="44" s="1"/>
  <c r="AL157" i="44" s="1"/>
  <c r="I156" i="44"/>
  <c r="G155" i="44"/>
  <c r="I153" i="44"/>
  <c r="K153" i="44" s="1"/>
  <c r="AL153" i="44" s="1"/>
  <c r="I152" i="44"/>
  <c r="K152" i="44" s="1"/>
  <c r="AL152" i="44" s="1"/>
  <c r="G151" i="44"/>
  <c r="I132" i="44"/>
  <c r="K132" i="44" s="1"/>
  <c r="AL132" i="44" s="1"/>
  <c r="I131" i="44"/>
  <c r="G130" i="44"/>
  <c r="I129" i="44"/>
  <c r="K129" i="44" s="1"/>
  <c r="AL129" i="44" s="1"/>
  <c r="I128" i="44"/>
  <c r="K128" i="44" s="1"/>
  <c r="AL128" i="44" s="1"/>
  <c r="I127" i="44"/>
  <c r="K127" i="44" s="1"/>
  <c r="AL127" i="44" s="1"/>
  <c r="I126" i="44"/>
  <c r="K126" i="44" s="1"/>
  <c r="AL126" i="44" s="1"/>
  <c r="I125" i="44"/>
  <c r="K125" i="44" s="1"/>
  <c r="AL125" i="44" s="1"/>
  <c r="G124" i="44"/>
  <c r="I122" i="44"/>
  <c r="K122" i="44" s="1"/>
  <c r="AL122" i="44" s="1"/>
  <c r="I121" i="44"/>
  <c r="G120" i="44"/>
  <c r="I119" i="44"/>
  <c r="K119" i="44" s="1"/>
  <c r="AL119" i="44" s="1"/>
  <c r="I118" i="44"/>
  <c r="K118" i="44" s="1"/>
  <c r="AL118" i="44" s="1"/>
  <c r="I117" i="44"/>
  <c r="K117" i="44" s="1"/>
  <c r="AL117" i="44" s="1"/>
  <c r="I116" i="44"/>
  <c r="K116" i="44" s="1"/>
  <c r="AL116" i="44" s="1"/>
  <c r="G115" i="44"/>
  <c r="I114" i="44"/>
  <c r="K114" i="44" s="1"/>
  <c r="AL114" i="44" s="1"/>
  <c r="I113" i="44"/>
  <c r="K113" i="44" s="1"/>
  <c r="AL113" i="44" s="1"/>
  <c r="I112" i="44"/>
  <c r="G111" i="44"/>
  <c r="I110" i="44"/>
  <c r="K110" i="44" s="1"/>
  <c r="AL110" i="44" s="1"/>
  <c r="I109" i="44"/>
  <c r="K109" i="44" s="1"/>
  <c r="AL109" i="44" s="1"/>
  <c r="I108" i="44"/>
  <c r="K108" i="44" s="1"/>
  <c r="AL108" i="44" s="1"/>
  <c r="I107" i="44"/>
  <c r="K107" i="44" s="1"/>
  <c r="AL107" i="44" s="1"/>
  <c r="G106" i="44"/>
  <c r="I105" i="44"/>
  <c r="K105" i="44" s="1"/>
  <c r="AL105" i="44" s="1"/>
  <c r="I104" i="44"/>
  <c r="K104" i="44" s="1"/>
  <c r="AL104" i="44" s="1"/>
  <c r="I103" i="44"/>
  <c r="K103" i="44" s="1"/>
  <c r="AL103" i="44" s="1"/>
  <c r="I102" i="44"/>
  <c r="K102" i="44" s="1"/>
  <c r="AL102" i="44" s="1"/>
  <c r="G101" i="44"/>
  <c r="I87" i="44"/>
  <c r="K87" i="44" s="1"/>
  <c r="AL87" i="44" s="1"/>
  <c r="I86" i="44"/>
  <c r="K86" i="44" s="1"/>
  <c r="AL86" i="44" s="1"/>
  <c r="I85" i="44"/>
  <c r="G84" i="44"/>
  <c r="I83" i="44"/>
  <c r="K83" i="44" s="1"/>
  <c r="AL83" i="44" s="1"/>
  <c r="I82" i="44"/>
  <c r="K82" i="44" s="1"/>
  <c r="AL82" i="44" s="1"/>
  <c r="I81" i="44"/>
  <c r="K81" i="44" s="1"/>
  <c r="AL81" i="44" s="1"/>
  <c r="I80" i="44"/>
  <c r="K80" i="44" s="1"/>
  <c r="AL80" i="44" s="1"/>
  <c r="I79" i="44"/>
  <c r="K79" i="44" s="1"/>
  <c r="AL79" i="44" s="1"/>
  <c r="I78" i="44"/>
  <c r="K78" i="44" s="1"/>
  <c r="AL78" i="44" s="1"/>
  <c r="I77" i="44"/>
  <c r="I76" i="44"/>
  <c r="K76" i="44" s="1"/>
  <c r="AL76" i="44" s="1"/>
  <c r="G75" i="44"/>
  <c r="I74" i="44"/>
  <c r="K74" i="44" s="1"/>
  <c r="AL74" i="44" s="1"/>
  <c r="I73" i="44"/>
  <c r="K73" i="44" s="1"/>
  <c r="AL73" i="44" s="1"/>
  <c r="I72" i="44"/>
  <c r="K72" i="44" s="1"/>
  <c r="AL72" i="44" s="1"/>
  <c r="I71" i="44"/>
  <c r="K71" i="44" s="1"/>
  <c r="AL71" i="44" s="1"/>
  <c r="I70" i="44"/>
  <c r="G69" i="44"/>
  <c r="I66" i="44"/>
  <c r="K66" i="44" s="1"/>
  <c r="AL66" i="44" s="1"/>
  <c r="I65" i="44"/>
  <c r="K65" i="44" s="1"/>
  <c r="AL65" i="44" s="1"/>
  <c r="I64" i="44"/>
  <c r="K64" i="44" s="1"/>
  <c r="AL64" i="44" s="1"/>
  <c r="I63" i="44"/>
  <c r="K63" i="44" s="1"/>
  <c r="AL63" i="44" s="1"/>
  <c r="I62" i="44"/>
  <c r="K62" i="44" s="1"/>
  <c r="AL62" i="44" s="1"/>
  <c r="I61" i="44"/>
  <c r="G60" i="44"/>
  <c r="G56" i="44" s="1"/>
  <c r="I59" i="44"/>
  <c r="K59" i="44" s="1"/>
  <c r="AL59" i="44" s="1"/>
  <c r="I58" i="44"/>
  <c r="K58" i="44" s="1"/>
  <c r="AL58" i="44" s="1"/>
  <c r="I57" i="44"/>
  <c r="K57" i="44" s="1"/>
  <c r="AL57" i="44" s="1"/>
  <c r="I55" i="44"/>
  <c r="K55" i="44" s="1"/>
  <c r="AL55" i="44" s="1"/>
  <c r="I54" i="44"/>
  <c r="K54" i="44" s="1"/>
  <c r="AL54" i="44" s="1"/>
  <c r="I53" i="44"/>
  <c r="K53" i="44" s="1"/>
  <c r="AL53" i="44" s="1"/>
  <c r="I52" i="44"/>
  <c r="G51" i="44"/>
  <c r="I50" i="44"/>
  <c r="K50" i="44" s="1"/>
  <c r="AL50" i="44" s="1"/>
  <c r="I49" i="44"/>
  <c r="K49" i="44" s="1"/>
  <c r="AL49" i="44" s="1"/>
  <c r="I48" i="44"/>
  <c r="K48" i="44" s="1"/>
  <c r="AL48" i="44" s="1"/>
  <c r="I47" i="44"/>
  <c r="K47" i="44" s="1"/>
  <c r="AL47" i="44" s="1"/>
  <c r="I46" i="44"/>
  <c r="K46" i="44" s="1"/>
  <c r="AL46" i="44" s="1"/>
  <c r="I45" i="44"/>
  <c r="G44" i="44"/>
  <c r="I42" i="44"/>
  <c r="K42" i="44" s="1"/>
  <c r="AL42" i="44" s="1"/>
  <c r="I41" i="44"/>
  <c r="K41" i="44" s="1"/>
  <c r="AL41" i="44" s="1"/>
  <c r="G40" i="44"/>
  <c r="I39" i="44"/>
  <c r="K39" i="44" s="1"/>
  <c r="AL39" i="44" s="1"/>
  <c r="I38" i="44"/>
  <c r="K38" i="44" s="1"/>
  <c r="AL38" i="44" s="1"/>
  <c r="I37" i="44"/>
  <c r="K37" i="44" s="1"/>
  <c r="AL37" i="44" s="1"/>
  <c r="I36" i="44"/>
  <c r="K36" i="44" s="1"/>
  <c r="AL36" i="44" s="1"/>
  <c r="I35" i="44"/>
  <c r="K35" i="44" s="1"/>
  <c r="AL35" i="44" s="1"/>
  <c r="I34" i="44"/>
  <c r="K34" i="44" s="1"/>
  <c r="AL34" i="44" s="1"/>
  <c r="I33" i="44"/>
  <c r="K33" i="44" s="1"/>
  <c r="AL33" i="44" s="1"/>
  <c r="I32" i="44"/>
  <c r="K32" i="44" s="1"/>
  <c r="AL32" i="44" s="1"/>
  <c r="I31" i="44"/>
  <c r="K31" i="44" s="1"/>
  <c r="AL31" i="44" s="1"/>
  <c r="I30" i="44"/>
  <c r="K30" i="44" s="1"/>
  <c r="AL30" i="44" s="1"/>
  <c r="I28" i="44"/>
  <c r="K28" i="44" s="1"/>
  <c r="AL28" i="44" s="1"/>
  <c r="I27" i="44"/>
  <c r="K27" i="44" s="1"/>
  <c r="AL27" i="44" s="1"/>
  <c r="I26" i="44"/>
  <c r="K26" i="44" s="1"/>
  <c r="AL26" i="44" s="1"/>
  <c r="I25" i="44"/>
  <c r="K25" i="44" s="1"/>
  <c r="AL25" i="44" s="1"/>
  <c r="I24" i="44"/>
  <c r="K24" i="44" s="1"/>
  <c r="AL24" i="44" s="1"/>
  <c r="I23" i="44"/>
  <c r="K23" i="44" s="1"/>
  <c r="AL23" i="44" s="1"/>
  <c r="I22" i="44"/>
  <c r="K22" i="44" s="1"/>
  <c r="AL22" i="44" s="1"/>
  <c r="I21" i="44"/>
  <c r="K21" i="44" s="1"/>
  <c r="AL21" i="44" s="1"/>
  <c r="I20" i="44"/>
  <c r="K20" i="44" s="1"/>
  <c r="AL20" i="44" s="1"/>
  <c r="I19" i="44"/>
  <c r="K19" i="44" s="1"/>
  <c r="AL19" i="44" s="1"/>
  <c r="I18" i="44"/>
  <c r="K18" i="44" s="1"/>
  <c r="AL18" i="44" s="1"/>
  <c r="I17" i="44"/>
  <c r="K17" i="44" s="1"/>
  <c r="AL17" i="44" s="1"/>
  <c r="I16" i="44"/>
  <c r="K16" i="44" s="1"/>
  <c r="AL16" i="44" s="1"/>
  <c r="I15" i="44"/>
  <c r="K15" i="44" s="1"/>
  <c r="AL15" i="44" s="1"/>
  <c r="I14" i="44"/>
  <c r="K14" i="44" s="1"/>
  <c r="AL14" i="44" s="1"/>
  <c r="G13" i="44"/>
  <c r="G12" i="44" s="1"/>
  <c r="K201" i="44" l="1"/>
  <c r="AL201" i="44" s="1"/>
  <c r="AL202" i="44"/>
  <c r="G184" i="44"/>
  <c r="G68" i="44"/>
  <c r="G67" i="44" s="1"/>
  <c r="I60" i="44"/>
  <c r="I130" i="44"/>
  <c r="I219" i="44"/>
  <c r="I155" i="44"/>
  <c r="I51" i="44"/>
  <c r="I75" i="44"/>
  <c r="I115" i="44"/>
  <c r="G218" i="44"/>
  <c r="K61" i="44"/>
  <c r="K77" i="44"/>
  <c r="I186" i="44"/>
  <c r="I212" i="44"/>
  <c r="K52" i="44"/>
  <c r="G100" i="44"/>
  <c r="G99" i="44" s="1"/>
  <c r="G98" i="44" s="1"/>
  <c r="G123" i="44" s="1"/>
  <c r="G150" i="44" s="1"/>
  <c r="G154" i="44" s="1"/>
  <c r="G165" i="44" s="1"/>
  <c r="G166" i="44" s="1"/>
  <c r="K115" i="44"/>
  <c r="AL115" i="44" s="1"/>
  <c r="K131" i="44"/>
  <c r="K151" i="44"/>
  <c r="AL151" i="44" s="1"/>
  <c r="G205" i="44"/>
  <c r="K106" i="44"/>
  <c r="AL106" i="44" s="1"/>
  <c r="I196" i="44"/>
  <c r="K13" i="44"/>
  <c r="I69" i="44"/>
  <c r="I68" i="44" s="1"/>
  <c r="K70" i="44"/>
  <c r="I84" i="44"/>
  <c r="K85" i="44"/>
  <c r="I56" i="44"/>
  <c r="I120" i="44"/>
  <c r="K121" i="44"/>
  <c r="I230" i="44"/>
  <c r="K228" i="44"/>
  <c r="K40" i="44"/>
  <c r="AL40" i="44" s="1"/>
  <c r="G43" i="44"/>
  <c r="G11" i="44" s="1"/>
  <c r="G10" i="44" s="1"/>
  <c r="K101" i="44"/>
  <c r="AL101" i="44" s="1"/>
  <c r="I111" i="44"/>
  <c r="K112" i="44"/>
  <c r="I124" i="44"/>
  <c r="I151" i="44"/>
  <c r="K156" i="44"/>
  <c r="I191" i="44"/>
  <c r="I185" i="44" s="1"/>
  <c r="K192" i="44"/>
  <c r="I201" i="44"/>
  <c r="K207" i="44"/>
  <c r="I206" i="44"/>
  <c r="I13" i="44"/>
  <c r="I12" i="44" s="1"/>
  <c r="I40" i="44"/>
  <c r="I44" i="44"/>
  <c r="K45" i="44"/>
  <c r="I101" i="44"/>
  <c r="I106" i="44"/>
  <c r="K124" i="44"/>
  <c r="AL124" i="44" s="1"/>
  <c r="K223" i="44"/>
  <c r="I222" i="44"/>
  <c r="K187" i="44"/>
  <c r="K198" i="44"/>
  <c r="K213" i="44"/>
  <c r="K220" i="44"/>
  <c r="K219" i="44" l="1"/>
  <c r="AL219" i="44" s="1"/>
  <c r="AL220" i="44"/>
  <c r="K191" i="44"/>
  <c r="AL191" i="44" s="1"/>
  <c r="AL192" i="44"/>
  <c r="K120" i="44"/>
  <c r="AL120" i="44" s="1"/>
  <c r="AL121" i="44"/>
  <c r="K130" i="44"/>
  <c r="AL130" i="44" s="1"/>
  <c r="AL131" i="44"/>
  <c r="K75" i="44"/>
  <c r="AL75" i="44" s="1"/>
  <c r="AL77" i="44"/>
  <c r="K212" i="44"/>
  <c r="AL212" i="44" s="1"/>
  <c r="AL213" i="44"/>
  <c r="K222" i="44"/>
  <c r="AL222" i="44" s="1"/>
  <c r="AL223" i="44"/>
  <c r="K44" i="44"/>
  <c r="AL44" i="44" s="1"/>
  <c r="AL45" i="44"/>
  <c r="K111" i="44"/>
  <c r="AL111" i="44" s="1"/>
  <c r="AL112" i="44"/>
  <c r="K69" i="44"/>
  <c r="AL69" i="44" s="1"/>
  <c r="AL70" i="44"/>
  <c r="K196" i="44"/>
  <c r="AL196" i="44" s="1"/>
  <c r="AL198" i="44"/>
  <c r="K206" i="44"/>
  <c r="AL206" i="44" s="1"/>
  <c r="AL207" i="44"/>
  <c r="K155" i="44"/>
  <c r="AL155" i="44" s="1"/>
  <c r="AL156" i="44"/>
  <c r="K230" i="44"/>
  <c r="AL230" i="44" s="1"/>
  <c r="AL228" i="44"/>
  <c r="K186" i="44"/>
  <c r="AL187" i="44"/>
  <c r="K84" i="44"/>
  <c r="AL84" i="44" s="1"/>
  <c r="AL85" i="44"/>
  <c r="K12" i="44"/>
  <c r="AL12" i="44" s="1"/>
  <c r="AL13" i="44"/>
  <c r="K51" i="44"/>
  <c r="AL51" i="44" s="1"/>
  <c r="AL52" i="44"/>
  <c r="K60" i="44"/>
  <c r="AL61" i="44"/>
  <c r="I205" i="44"/>
  <c r="G225" i="44"/>
  <c r="G227" i="44" s="1"/>
  <c r="G231" i="44" s="1"/>
  <c r="I218" i="44"/>
  <c r="I43" i="44"/>
  <c r="I11" i="44" s="1"/>
  <c r="I10" i="44" s="1"/>
  <c r="I67" i="44"/>
  <c r="K100" i="44"/>
  <c r="K218" i="44"/>
  <c r="AL218" i="44" s="1"/>
  <c r="I100" i="44"/>
  <c r="I99" i="44" s="1"/>
  <c r="I98" i="44" s="1"/>
  <c r="I123" i="44" s="1"/>
  <c r="I150" i="44" s="1"/>
  <c r="I154" i="44" s="1"/>
  <c r="I165" i="44" s="1"/>
  <c r="I166" i="44" s="1"/>
  <c r="I184" i="44"/>
  <c r="K68" i="44"/>
  <c r="K67" i="44" l="1"/>
  <c r="AL67" i="44" s="1"/>
  <c r="AL68" i="44"/>
  <c r="K99" i="44"/>
  <c r="AL100" i="44"/>
  <c r="K43" i="44"/>
  <c r="K205" i="44"/>
  <c r="AL205" i="44" s="1"/>
  <c r="K56" i="44"/>
  <c r="AL56" i="44" s="1"/>
  <c r="AL60" i="44"/>
  <c r="K185" i="44"/>
  <c r="AL186" i="44"/>
  <c r="I225" i="44"/>
  <c r="I227" i="44" s="1"/>
  <c r="I231" i="44" s="1"/>
  <c r="K98" i="44" l="1"/>
  <c r="AL99" i="44"/>
  <c r="AL185" i="44"/>
  <c r="K184" i="44"/>
  <c r="AL184" i="44" s="1"/>
  <c r="K11" i="44"/>
  <c r="AL43" i="44"/>
  <c r="K225" i="44"/>
  <c r="K227" i="44" l="1"/>
  <c r="AL225" i="44"/>
  <c r="K10" i="44"/>
  <c r="AL10" i="44" s="1"/>
  <c r="AL11" i="44"/>
  <c r="K123" i="44"/>
  <c r="AL98" i="44"/>
  <c r="K150" i="44" l="1"/>
  <c r="AL123" i="44"/>
  <c r="K231" i="44"/>
  <c r="AL231" i="44" s="1"/>
  <c r="AL227" i="44"/>
  <c r="K154" i="44" l="1"/>
  <c r="AL150" i="44"/>
  <c r="K165" i="44" l="1"/>
  <c r="AL154" i="44"/>
  <c r="K166" i="44" l="1"/>
  <c r="AL166" i="44" s="1"/>
  <c r="AL165" i="44"/>
</calcChain>
</file>

<file path=xl/sharedStrings.xml><?xml version="1.0" encoding="utf-8"?>
<sst xmlns="http://schemas.openxmlformats.org/spreadsheetml/2006/main" count="668" uniqueCount="313">
  <si>
    <t>（単位：　　）</t>
    <rPh sb="1" eb="3">
      <t>タンイ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</si>
  <si>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</si>
  <si>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</si>
  <si>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</si>
  <si>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</si>
  <si>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</si>
  <si>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</si>
  <si>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</si>
  <si>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</si>
  <si>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</si>
  <si>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</si>
  <si>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</si>
  <si>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</si>
  <si>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</si>
  <si>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</si>
  <si>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</si>
  <si>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</si>
  <si>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</si>
  <si>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</si>
  <si>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</si>
  <si>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</si>
  <si>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</si>
  <si>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</si>
  <si>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</si>
  <si>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</si>
  <si>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</si>
  <si>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</si>
  <si>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</si>
  <si>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</si>
  <si>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</si>
  <si>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</si>
  <si>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</si>
  <si>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</si>
  <si>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</si>
  <si>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</si>
  <si>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</si>
  <si>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</si>
  <si>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</si>
  <si>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</si>
  <si>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</si>
  <si>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</si>
  <si>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</si>
  <si>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</si>
  <si>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</si>
  <si>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</si>
  <si>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</si>
  <si>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</si>
  <si>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</si>
  <si>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</si>
  <si>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</si>
  <si>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</si>
  <si>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</si>
  <si>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</si>
  <si>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</si>
  <si>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</si>
  <si>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</si>
  <si>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</si>
  <si>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</si>
  <si>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</si>
  <si>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</si>
  <si>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</si>
  <si>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</si>
  <si>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</si>
  <si>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</si>
  <si>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</si>
  <si>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</si>
  <si>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</si>
  <si>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</si>
  <si>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</si>
  <si>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</si>
  <si>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</si>
  <si>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</si>
  <si>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</si>
  <si>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</si>
  <si>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</si>
  <si>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</si>
  <si>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</si>
  <si>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</si>
  <si>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</si>
  <si>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</si>
  <si>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</si>
  <si>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</si>
  <si>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(単位：　　）</t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</si>
  <si>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</si>
  <si>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</si>
  <si>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</si>
  <si>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</si>
  <si>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</si>
  <si>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</si>
  <si>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</si>
  <si>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</si>
  <si>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</si>
  <si>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</si>
  <si>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</si>
  <si>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</si>
  <si>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</si>
  <si>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</si>
  <si>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</si>
  <si>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</si>
  <si>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</si>
  <si>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</si>
  <si>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</si>
  <si>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</si>
  <si>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</si>
  <si>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</si>
  <si>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</si>
  <si>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</si>
  <si>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</si>
  <si>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</si>
  <si>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</si>
  <si>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</si>
  <si>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</si>
  <si>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</si>
  <si>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</si>
  <si>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</si>
  <si>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</si>
  <si>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</si>
  <si>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</si>
  <si>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</si>
  <si>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</si>
  <si>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</si>
  <si>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</si>
  <si>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</si>
  <si>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</si>
  <si>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</si>
  <si>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</si>
  <si>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</si>
  <si>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</si>
  <si>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</si>
  <si>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</si>
  <si>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</si>
  <si>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</si>
  <si>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</si>
  <si>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</si>
  <si>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</si>
  <si>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</si>
  <si>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</si>
  <si>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</si>
  <si>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</si>
  <si>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</si>
  <si>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</si>
  <si>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</si>
  <si>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</si>
  <si>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</si>
  <si>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・・・</t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</si>
  <si>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</si>
  <si>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一般会計</t>
    <rPh sb="0" eb="2">
      <t>イッパン</t>
    </rPh>
    <rPh sb="2" eb="4">
      <t>カイケイ</t>
    </rPh>
    <phoneticPr fontId="3"/>
  </si>
  <si>
    <t>小計</t>
    <rPh sb="0" eb="2">
      <t>ショウケイ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</si>
  <si>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</si>
  <si>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</si>
  <si>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</si>
  <si>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</si>
  <si>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</si>
  <si>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</si>
  <si>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</si>
  <si>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</si>
  <si>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</si>
  <si>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</si>
  <si>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</si>
  <si>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</si>
  <si>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</si>
  <si>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</si>
  <si>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</si>
  <si>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</si>
  <si>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</si>
  <si>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</si>
  <si>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</si>
  <si>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</si>
  <si>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3"/>
  </si>
  <si>
    <t>全体財務書類</t>
    <rPh sb="0" eb="2">
      <t>ゼンタイ</t>
    </rPh>
    <rPh sb="2" eb="4">
      <t>ザイム</t>
    </rPh>
    <rPh sb="4" eb="6">
      <t>ショルイ</t>
    </rPh>
    <phoneticPr fontId="3"/>
  </si>
  <si>
    <t>連結財務書類</t>
    <rPh sb="0" eb="2">
      <t>レンケツ</t>
    </rPh>
    <rPh sb="2" eb="4">
      <t>ザイム</t>
    </rPh>
    <rPh sb="4" eb="6">
      <t>ショルイ</t>
    </rPh>
    <phoneticPr fontId="3"/>
  </si>
  <si>
    <t>○○
特別会計</t>
    <rPh sb="3" eb="5">
      <t>トクベツ</t>
    </rPh>
    <rPh sb="5" eb="7">
      <t>カイケイ</t>
    </rPh>
    <phoneticPr fontId="3"/>
  </si>
  <si>
    <t>総計
（単純合算）</t>
    <rPh sb="0" eb="2">
      <t>ソウケイ</t>
    </rPh>
    <rPh sb="4" eb="6">
      <t>タンジュン</t>
    </rPh>
    <rPh sb="6" eb="8">
      <t>ガッサン</t>
    </rPh>
    <phoneticPr fontId="3"/>
  </si>
  <si>
    <t>純計</t>
    <rPh sb="0" eb="1">
      <t>ジュン</t>
    </rPh>
    <rPh sb="1" eb="2">
      <t>ケイ</t>
    </rPh>
    <phoneticPr fontId="3"/>
  </si>
  <si>
    <t>地方三公社</t>
    <rPh sb="0" eb="2">
      <t>チホウ</t>
    </rPh>
    <rPh sb="2" eb="3">
      <t>サン</t>
    </rPh>
    <rPh sb="3" eb="5">
      <t>コウシャ</t>
    </rPh>
    <phoneticPr fontId="3"/>
  </si>
  <si>
    <t>第三セクター等</t>
    <rPh sb="0" eb="2">
      <t>ダイサン</t>
    </rPh>
    <rPh sb="6" eb="7">
      <t>ナド</t>
    </rPh>
    <phoneticPr fontId="3"/>
  </si>
  <si>
    <t>公営企業会計</t>
    <rPh sb="0" eb="2">
      <t>コウエイ</t>
    </rPh>
    <rPh sb="2" eb="4">
      <t>キギョウ</t>
    </rPh>
    <rPh sb="4" eb="6">
      <t>カイケイ</t>
    </rPh>
    <phoneticPr fontId="3"/>
  </si>
  <si>
    <t>○○大学</t>
    <rPh sb="2" eb="4">
      <t>ダイガク</t>
    </rPh>
    <phoneticPr fontId="3"/>
  </si>
  <si>
    <t>○○土地
開発公社</t>
    <rPh sb="2" eb="4">
      <t>トチ</t>
    </rPh>
    <rPh sb="5" eb="7">
      <t>カイハツ</t>
    </rPh>
    <rPh sb="7" eb="9">
      <t>コウシャ</t>
    </rPh>
    <phoneticPr fontId="3"/>
  </si>
  <si>
    <t>(財)○○
事業団</t>
    <rPh sb="1" eb="2">
      <t>ザイ</t>
    </rPh>
    <rPh sb="6" eb="9">
      <t>ジギョウダン</t>
    </rPh>
    <phoneticPr fontId="3"/>
  </si>
  <si>
    <t>水道事業</t>
    <rPh sb="0" eb="2">
      <t>スイドウ</t>
    </rPh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</si>
  <si>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</si>
  <si>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収益事業</t>
    <rPh sb="0" eb="2">
      <t>シュウエキ</t>
    </rPh>
    <rPh sb="2" eb="4">
      <t>ジギョウ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</si>
  <si>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</si>
  <si>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徴収不能引当金</t>
    <phoneticPr fontId="3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</si>
  <si>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</si>
  <si>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</si>
  <si>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</si>
  <si>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</si>
  <si>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</si>
  <si>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棚卸資産</t>
    <rPh sb="0" eb="2">
      <t>タナオロシ</t>
    </rPh>
    <rPh sb="2" eb="4">
      <t>シサン</t>
    </rPh>
    <phoneticPr fontId="1"/>
  </si>
  <si>
    <t>その他</t>
    <rPh sb="2" eb="3">
      <t>タ</t>
    </rPh>
    <phoneticPr fontId="1"/>
  </si>
  <si>
    <t>繰延資産</t>
    <rPh sb="0" eb="2">
      <t>クリノベ</t>
    </rPh>
    <rPh sb="2" eb="4">
      <t>シサン</t>
    </rPh>
    <phoneticPr fontId="3"/>
  </si>
  <si>
    <t>負債・純資産合計</t>
  </si>
  <si>
    <t>負債合計</t>
  </si>
  <si>
    <t>固定負債</t>
    <rPh sb="0" eb="2">
      <t>コテイ</t>
    </rPh>
    <rPh sb="2" eb="4">
      <t>フサイ</t>
    </rPh>
    <phoneticPr fontId="1"/>
  </si>
  <si>
    <t>長期未払金</t>
    <rPh sb="0" eb="2">
      <t>チョウキ</t>
    </rPh>
    <rPh sb="2" eb="4">
      <t>ミバラ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</si>
  <si>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7">
      <t>ヒキアテキン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</si>
  <si>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3"/>
  </si>
  <si>
    <t>流動負債</t>
    <rPh sb="0" eb="2">
      <t>リュウドウ</t>
    </rPh>
    <rPh sb="2" eb="4">
      <t>フサイ</t>
    </rPh>
    <phoneticPr fontId="1"/>
  </si>
  <si>
    <t>１年内償還予定地方債等</t>
    <rPh sb="1" eb="2">
      <t>ネン</t>
    </rPh>
    <rPh sb="2" eb="3">
      <t>ナイ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</si>
  <si>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未払金</t>
    <rPh sb="0" eb="3">
      <t>ミバライキン</t>
    </rPh>
    <phoneticPr fontId="3"/>
  </si>
  <si>
    <t>未払費用</t>
    <rPh sb="0" eb="2">
      <t>ミバライ</t>
    </rPh>
    <rPh sb="2" eb="4">
      <t>ヒヨウ</t>
    </rPh>
    <phoneticPr fontId="3"/>
  </si>
  <si>
    <t>前受金</t>
    <rPh sb="0" eb="3">
      <t>マエウケキン</t>
    </rPh>
    <phoneticPr fontId="3"/>
  </si>
  <si>
    <t>前受収益</t>
    <rPh sb="0" eb="2">
      <t>マエウ</t>
    </rPh>
    <rPh sb="2" eb="4">
      <t>シュウエキ</t>
    </rPh>
    <phoneticPr fontId="3"/>
  </si>
  <si>
    <t>賞与等引当金</t>
    <rPh sb="0" eb="2">
      <t>ショウヨ</t>
    </rPh>
    <rPh sb="2" eb="3">
      <t>トウ</t>
    </rPh>
    <rPh sb="3" eb="6">
      <t>ヒキアテキン</t>
    </rPh>
    <phoneticPr fontId="3"/>
  </si>
  <si>
    <t>預り金</t>
    <rPh sb="0" eb="1">
      <t>アズカ</t>
    </rPh>
    <rPh sb="2" eb="3">
      <t>キン</t>
    </rPh>
    <phoneticPr fontId="3"/>
  </si>
  <si>
    <t>固定資産等形成分</t>
    <rPh sb="0" eb="4">
      <t>コテイシサン</t>
    </rPh>
    <rPh sb="4" eb="5">
      <t>トウ</t>
    </rPh>
    <rPh sb="5" eb="7">
      <t>ケイセイ</t>
    </rPh>
    <rPh sb="7" eb="8">
      <t>ブン</t>
    </rPh>
    <phoneticPr fontId="3"/>
  </si>
  <si>
    <t>余剰分（不足分）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</si>
  <si>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</si>
  <si>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トウ</t>
    </rPh>
    <rPh sb="3" eb="6">
      <t>ヒキアテキン</t>
    </rPh>
    <rPh sb="6" eb="9">
      <t>クリイレガク</t>
    </rPh>
    <phoneticPr fontId="3"/>
  </si>
  <si>
    <t>退職手当引当金繰入額</t>
    <rPh sb="0" eb="2">
      <t>タイショク</t>
    </rPh>
    <rPh sb="2" eb="4">
      <t>テアテ</t>
    </rPh>
    <rPh sb="4" eb="7">
      <t>ヒキアテキン</t>
    </rPh>
    <rPh sb="7" eb="10">
      <t>クリイレガク</t>
    </rPh>
    <phoneticPr fontId="3"/>
  </si>
  <si>
    <t>物件費等</t>
    <rPh sb="0" eb="3">
      <t>ブッケンヒ</t>
    </rPh>
    <rPh sb="3" eb="4">
      <t>トウ</t>
    </rPh>
    <phoneticPr fontId="3"/>
  </si>
  <si>
    <t>補助金等</t>
    <rPh sb="0" eb="3">
      <t>ホジョキン</t>
    </rPh>
    <rPh sb="3" eb="4">
      <t>トウ</t>
    </rPh>
    <phoneticPr fontId="3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</si>
  <si>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3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</si>
  <si>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3"/>
  </si>
  <si>
    <t>資産除売却損</t>
    <rPh sb="0" eb="2">
      <t>シサン</t>
    </rPh>
    <rPh sb="2" eb="3">
      <t>ジョ</t>
    </rPh>
    <rPh sb="3" eb="6">
      <t>バイキャクゾン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</si>
  <si>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3"/>
  </si>
  <si>
    <t>損失補償等引当金繰入額</t>
    <rPh sb="0" eb="2">
      <t>ソンシツ</t>
    </rPh>
    <rPh sb="2" eb="4">
      <t>ホショウ</t>
    </rPh>
    <rPh sb="4" eb="5">
      <t>トウ</t>
    </rPh>
    <rPh sb="5" eb="8">
      <t>ヒキアテキン</t>
    </rPh>
    <rPh sb="8" eb="11">
      <t>クリイレガク</t>
    </rPh>
    <phoneticPr fontId="3"/>
  </si>
  <si>
    <t>税収等</t>
    <rPh sb="0" eb="2">
      <t>ゼイシュウ</t>
    </rPh>
    <rPh sb="2" eb="3">
      <t>トウ</t>
    </rPh>
    <phoneticPr fontId="3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</si>
  <si>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"/>
  </si>
  <si>
    <t>固定資産の変動（内部変動）</t>
    <rPh sb="0" eb="4">
      <t>コテイシサン</t>
    </rPh>
    <rPh sb="5" eb="7">
      <t>ヘンドウ</t>
    </rPh>
    <rPh sb="8" eb="10">
      <t>ナイブ</t>
    </rPh>
    <rPh sb="10" eb="12">
      <t>ヘンドウ</t>
    </rPh>
    <phoneticPr fontId="3"/>
  </si>
  <si>
    <t>有形固定資産等の増加</t>
    <rPh sb="0" eb="2">
      <t>ユウケイ</t>
    </rPh>
    <rPh sb="2" eb="6">
      <t>コテイシサン</t>
    </rPh>
    <rPh sb="6" eb="7">
      <t>トウ</t>
    </rPh>
    <rPh sb="8" eb="10">
      <t>ゾウカ</t>
    </rPh>
    <phoneticPr fontId="3"/>
  </si>
  <si>
    <t>有形固定資産等の減少</t>
    <rPh sb="0" eb="2">
      <t>ユウケイ</t>
    </rPh>
    <rPh sb="2" eb="6">
      <t>コテイシサン</t>
    </rPh>
    <rPh sb="6" eb="7">
      <t>トウ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</si>
  <si>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トウ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</si>
  <si>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トウ</t>
    </rPh>
    <rPh sb="8" eb="10">
      <t>ゲンショウ</t>
    </rPh>
    <phoneticPr fontId="3"/>
  </si>
  <si>
    <t>無償所管換等</t>
    <rPh sb="0" eb="2">
      <t>ムショウ</t>
    </rPh>
    <rPh sb="2" eb="4">
      <t>ショカン</t>
    </rPh>
    <rPh sb="4" eb="5">
      <t>カン</t>
    </rPh>
    <rPh sb="5" eb="6">
      <t>トウ</t>
    </rPh>
    <phoneticPr fontId="3"/>
  </si>
  <si>
    <t>本年度純資産変動額</t>
    <rPh sb="0" eb="3">
      <t>ホンネンド</t>
    </rPh>
    <rPh sb="3" eb="4">
      <t>ジュン</t>
    </rPh>
    <rPh sb="4" eb="6">
      <t>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</si>
  <si>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5">
      <t>ジュン</t>
    </rPh>
    <rPh sb="5" eb="7">
      <t>シサン</t>
    </rPh>
    <rPh sb="7" eb="9">
      <t>ザンダカ</t>
    </rPh>
    <phoneticPr fontId="3"/>
  </si>
  <si>
    <t>その他の支出</t>
    <rPh sb="2" eb="3">
      <t>タ</t>
    </rPh>
    <rPh sb="4" eb="6">
      <t>シシュツ</t>
    </rPh>
    <phoneticPr fontId="3"/>
  </si>
  <si>
    <t>補助金等支出</t>
    <rPh sb="0" eb="3">
      <t>ホジョキン</t>
    </rPh>
    <rPh sb="3" eb="4">
      <t>トウ</t>
    </rPh>
    <rPh sb="4" eb="6">
      <t>シシュツ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</si>
  <si>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</si>
  <si>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税収等収入</t>
    <rPh sb="0" eb="2">
      <t>ゼイシュウ</t>
    </rPh>
    <rPh sb="2" eb="3">
      <t>トウ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</si>
  <si>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6">
      <t>ホジョキン</t>
    </rPh>
    <rPh sb="6" eb="8">
      <t>シュウニュウ</t>
    </rPh>
    <phoneticPr fontId="3"/>
  </si>
  <si>
    <t>使用料及び手数料収入</t>
    <rPh sb="0" eb="2">
      <t>シヨウ</t>
    </rPh>
    <rPh sb="2" eb="3">
      <t>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</si>
  <si>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</si>
  <si>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公共施設等整備費支出</t>
    <rPh sb="0" eb="2">
      <t>コウキョウ</t>
    </rPh>
    <rPh sb="2" eb="4">
      <t>シセツ</t>
    </rPh>
    <rPh sb="4" eb="5">
      <t>トウ</t>
    </rPh>
    <rPh sb="5" eb="8">
      <t>セイビヒ</t>
    </rPh>
    <rPh sb="8" eb="10">
      <t>シシュツ</t>
    </rPh>
    <phoneticPr fontId="3"/>
  </si>
  <si>
    <t>基金積立金支出</t>
    <rPh sb="0" eb="2">
      <t>キキン</t>
    </rPh>
    <rPh sb="2" eb="3">
      <t>ツ</t>
    </rPh>
    <rPh sb="3" eb="4">
      <t>タ</t>
    </rPh>
    <rPh sb="4" eb="5">
      <t>キン</t>
    </rPh>
    <rPh sb="5" eb="7">
      <t>シシュツ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</si>
  <si>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5">
      <t>ホジョ</t>
    </rPh>
    <rPh sb="5" eb="6">
      <t>キン</t>
    </rPh>
    <rPh sb="6" eb="8">
      <t>シュウニュウ</t>
    </rPh>
    <phoneticPr fontId="3"/>
  </si>
  <si>
    <t>基金取崩収入</t>
    <rPh sb="0" eb="2">
      <t>キキン</t>
    </rPh>
    <rPh sb="2" eb="4">
      <t>トリクズ</t>
    </rPh>
    <rPh sb="4" eb="6">
      <t>シュウニュウ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</si>
  <si>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</si>
  <si>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総計
（単純
合算）</t>
    <rPh sb="0" eb="2">
      <t>ソウケイ</t>
    </rPh>
    <rPh sb="4" eb="6">
      <t>タンジュン</t>
    </rPh>
    <rPh sb="7" eb="9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</si>
  <si>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</si>
  <si>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連結修正
等</t>
    <phoneticPr fontId="3"/>
  </si>
  <si>
    <t>相殺消去</t>
    <phoneticPr fontId="3"/>
  </si>
  <si>
    <t>(株)○○
清掃
サービス</t>
    <rPh sb="1" eb="2">
      <t>カブ</t>
    </rPh>
    <rPh sb="6" eb="8">
      <t>セイソウ</t>
    </rPh>
    <phoneticPr fontId="3"/>
  </si>
  <si>
    <t>有形固定資産</t>
    <rPh sb="0" eb="2">
      <t>ユウケイ</t>
    </rPh>
    <rPh sb="2" eb="6">
      <t>コテイシサン</t>
    </rPh>
    <phoneticPr fontId="2"/>
  </si>
  <si>
    <t>事業用資産</t>
    <rPh sb="0" eb="3">
      <t>ジギョウヨウ</t>
    </rPh>
    <rPh sb="3" eb="5">
      <t>シサン</t>
    </rPh>
    <phoneticPr fontId="2"/>
  </si>
  <si>
    <t>土地</t>
    <rPh sb="0" eb="2">
      <t>トチ</t>
    </rPh>
    <phoneticPr fontId="2"/>
  </si>
  <si>
    <t>立木竹</t>
    <rPh sb="0" eb="2">
      <t>タチキ</t>
    </rPh>
    <rPh sb="2" eb="3">
      <t>タケ</t>
    </rPh>
    <phoneticPr fontId="2"/>
  </si>
  <si>
    <t>建物</t>
    <rPh sb="0" eb="2">
      <t>タテモノ</t>
    </rPh>
    <phoneticPr fontId="2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</si>
  <si>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2"/>
  </si>
  <si>
    <t>工作物</t>
    <rPh sb="0" eb="3">
      <t>コウサクブツ</t>
    </rPh>
    <phoneticPr fontId="2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</si>
  <si>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2"/>
  </si>
  <si>
    <t>船舶</t>
    <rPh sb="0" eb="2">
      <t>センパク</t>
    </rPh>
    <phoneticPr fontId="2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</si>
  <si>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2"/>
  </si>
  <si>
    <t>浮標等</t>
    <rPh sb="0" eb="1">
      <t>ウ</t>
    </rPh>
    <rPh sb="1" eb="2">
      <t>シルベ</t>
    </rPh>
    <rPh sb="2" eb="3">
      <t>トウ</t>
    </rPh>
    <phoneticPr fontId="2"/>
  </si>
  <si>
    <t>浮標等減価償却累計額</t>
    <rPh sb="0" eb="1">
      <t>ウ</t>
    </rPh>
    <rPh sb="1" eb="2">
      <t>シルベ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2"/>
  </si>
  <si>
    <t>航空機</t>
    <rPh sb="0" eb="3">
      <t>コウクウキ</t>
    </rPh>
    <phoneticPr fontId="2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</si>
  <si>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2"/>
  </si>
  <si>
    <t>その他</t>
    <rPh sb="2" eb="3">
      <t>タ</t>
    </rPh>
    <phoneticPr fontId="2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</si>
  <si>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2"/>
  </si>
  <si>
    <t>建設仮勘定</t>
    <rPh sb="0" eb="2">
      <t>ケンセツ</t>
    </rPh>
    <rPh sb="2" eb="5">
      <t>カリカンジョウ</t>
    </rPh>
    <phoneticPr fontId="2"/>
  </si>
  <si>
    <t>インフラ資産</t>
  </si>
  <si>
    <t>建物仮勘定</t>
    <rPh sb="0" eb="2">
      <t>タテモノ</t>
    </rPh>
    <rPh sb="2" eb="5">
      <t>カリカンジョウ</t>
    </rPh>
    <phoneticPr fontId="2"/>
  </si>
  <si>
    <t>物品</t>
    <rPh sb="0" eb="2">
      <t>ブッピン</t>
    </rPh>
    <phoneticPr fontId="2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</si>
  <si>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</si>
  <si>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</si>
  <si>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</si>
  <si>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</si>
  <si>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</si>
  <si>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</si>
  <si>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投資損失引当金</t>
    <rPh sb="0" eb="2">
      <t>トウシ</t>
    </rPh>
    <rPh sb="2" eb="4">
      <t>ソンシツ</t>
    </rPh>
    <rPh sb="4" eb="7">
      <t>ヒキアテキン</t>
    </rPh>
    <phoneticPr fontId="2"/>
  </si>
  <si>
    <t>長期延滞債権</t>
    <rPh sb="0" eb="2">
      <t>チョウキ</t>
    </rPh>
    <rPh sb="2" eb="4">
      <t>エンタイ</t>
    </rPh>
    <rPh sb="4" eb="6">
      <t>サイケン</t>
    </rPh>
    <phoneticPr fontId="2"/>
  </si>
  <si>
    <t>長期貸付金</t>
    <rPh sb="0" eb="2">
      <t>チョウキ</t>
    </rPh>
    <rPh sb="2" eb="5">
      <t>カシツケキン</t>
    </rPh>
    <phoneticPr fontId="2"/>
  </si>
  <si>
    <t>基金</t>
    <rPh sb="0" eb="2">
      <t>キキン</t>
    </rPh>
    <phoneticPr fontId="2"/>
  </si>
  <si>
    <t>　</t>
  </si>
  <si>
    <t>減債基金</t>
    <rPh sb="0" eb="2">
      <t>ゲンサイ</t>
    </rPh>
    <rPh sb="2" eb="4">
      <t>キキン</t>
    </rPh>
    <phoneticPr fontId="2"/>
  </si>
  <si>
    <t>徴収不能引当金</t>
    <rPh sb="0" eb="2">
      <t>チョウシュウ</t>
    </rPh>
    <rPh sb="2" eb="4">
      <t>フノウ</t>
    </rPh>
    <rPh sb="4" eb="7">
      <t>ヒキアテキン</t>
    </rPh>
    <phoneticPr fontId="2"/>
  </si>
  <si>
    <t>物件費等支出</t>
    <rPh sb="0" eb="3">
      <t>ブッケンヒ</t>
    </rPh>
    <rPh sb="3" eb="4">
      <t>トウ</t>
    </rPh>
    <rPh sb="4" eb="6">
      <t>シシュツ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</si>
  <si>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</si>
  <si>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</si>
  <si>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</si>
  <si>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</si>
  <si>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</si>
  <si>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</si>
  <si>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</si>
  <si>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</si>
  <si>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【様式第４号】</t>
    <rPh sb="3" eb="4">
      <t>ダイ</t>
    </rPh>
    <rPh sb="5" eb="6">
      <t>ゴウ</t>
    </rPh>
    <phoneticPr fontId="3"/>
  </si>
  <si>
    <t>他団体出資等分</t>
    <phoneticPr fontId="3"/>
  </si>
  <si>
    <t>本年度差額</t>
    <phoneticPr fontId="3"/>
  </si>
  <si>
    <t>５．連結精算表</t>
    <rPh sb="2" eb="4">
      <t>レンケツ</t>
    </rPh>
    <rPh sb="4" eb="6">
      <t>セイサン</t>
    </rPh>
    <rPh sb="6" eb="7">
      <t>ヒョウ</t>
    </rPh>
    <phoneticPr fontId="3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</si>
  <si>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3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</si>
  <si>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</si>
  <si>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連結行政コスト計算書内訳表</t>
    <rPh sb="0" eb="2">
      <t>レンケツ</t>
    </rPh>
    <rPh sb="2" eb="4">
      <t>ギョウセイ</t>
    </rPh>
    <rPh sb="7" eb="10">
      <t>ケイサンショ</t>
    </rPh>
    <rPh sb="10" eb="12">
      <t>ウチワケ</t>
    </rPh>
    <rPh sb="12" eb="13">
      <t>ヒョウ</t>
    </rPh>
    <phoneticPr fontId="3"/>
  </si>
  <si>
    <t>連結貸借対照表内訳表</t>
    <rPh sb="0" eb="2">
      <t>レンケツ</t>
    </rPh>
    <rPh sb="2" eb="4">
      <t>タイシャク</t>
    </rPh>
    <rPh sb="4" eb="7">
      <t>タイショウヒョウ</t>
    </rPh>
    <rPh sb="7" eb="9">
      <t>ウチワケ</t>
    </rPh>
    <rPh sb="9" eb="10">
      <t>ヒョウ</t>
    </rPh>
    <phoneticPr fontId="3"/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</si>
  <si>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3"/>
  </si>
  <si>
    <t>群馬県市町村　　総合事務組合　　（非公災）</t>
    <rPh sb="0" eb="3">
      <t>グンマケン</t>
    </rPh>
    <rPh sb="3" eb="6">
      <t>シチョウソン</t>
    </rPh>
    <rPh sb="8" eb="10">
      <t>ソウゴウ</t>
    </rPh>
    <rPh sb="10" eb="12">
      <t>ジム</t>
    </rPh>
    <rPh sb="12" eb="14">
      <t>クミアイ</t>
    </rPh>
    <rPh sb="17" eb="18">
      <t>ヒ</t>
    </rPh>
    <rPh sb="18" eb="19">
      <t>コウ</t>
    </rPh>
    <rPh sb="19" eb="20">
      <t>サイ</t>
    </rPh>
    <phoneticPr fontId="3"/>
  </si>
  <si>
    <t>-</t>
    <phoneticPr fontId="3"/>
  </si>
  <si>
    <t>自　平成２８年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</si>
  <si>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平成２９年　３月３１日</t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</si>
  <si>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</si>
  <si>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平成２９年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</si>
  <si>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</si>
  <si>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-</t>
    <phoneticPr fontId="3"/>
  </si>
  <si>
    <t>-</t>
  </si>
  <si>
    <t>-</t>
    <phoneticPr fontId="3"/>
  </si>
  <si>
    <t>-</t>
    <phoneticPr fontId="3"/>
  </si>
  <si>
    <t>金　　額</t>
    <rPh sb="0" eb="1">
      <t>キン</t>
    </rPh>
    <rPh sb="3" eb="4">
      <t>ガク</t>
    </rPh>
    <phoneticPr fontId="3"/>
  </si>
  <si>
    <t>科　　　目</t>
    <rPh sb="0" eb="1">
      <t>カ</t>
    </rPh>
    <rPh sb="4" eb="5">
      <t>メ</t>
    </rPh>
    <phoneticPr fontId="3"/>
  </si>
  <si>
    <t>-</t>
    <phoneticPr fontId="3"/>
  </si>
  <si>
    <t>（平成２９年　３月３１日現在）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</si>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</sst>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#,##0_ "/>
    <numFmt numFmtId="179" formatCode="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2" fillId="0" borderId="52">
      <alignment horizontal="center"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7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7" fillId="0" borderId="5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5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38" fontId="17" fillId="0" borderId="13" xfId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0" fontId="17" fillId="0" borderId="9" xfId="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38" fontId="17" fillId="0" borderId="38" xfId="1" applyFont="1" applyFill="1" applyBorder="1" applyAlignment="1">
      <alignment vertical="center"/>
    </xf>
    <xf numFmtId="0" fontId="20" fillId="0" borderId="39" xfId="3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20" fillId="0" borderId="30" xfId="1" applyFont="1" applyFill="1" applyBorder="1" applyAlignment="1">
      <alignment vertical="center"/>
    </xf>
    <xf numFmtId="38" fontId="17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" fillId="0" borderId="28" xfId="0" applyFont="1" applyFill="1" applyBorder="1">
      <alignment vertical="center"/>
    </xf>
    <xf numFmtId="0" fontId="19" fillId="0" borderId="5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38" fontId="26" fillId="0" borderId="0" xfId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17" fillId="0" borderId="14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vertical="center"/>
    </xf>
    <xf numFmtId="0" fontId="17" fillId="0" borderId="39" xfId="3" applyFont="1" applyFill="1" applyBorder="1" applyAlignment="1">
      <alignment horizontal="left" vertical="center"/>
    </xf>
    <xf numFmtId="0" fontId="28" fillId="0" borderId="39" xfId="3" applyFont="1" applyFill="1" applyBorder="1" applyAlignment="1">
      <alignment horizontal="left" vertical="center"/>
    </xf>
    <xf numFmtId="0" fontId="17" fillId="0" borderId="39" xfId="0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44" xfId="5" applyFont="1" applyFill="1" applyBorder="1"/>
    <xf numFmtId="0" fontId="0" fillId="0" borderId="79" xfId="5" applyFont="1" applyFill="1" applyBorder="1"/>
    <xf numFmtId="0" fontId="0" fillId="0" borderId="81" xfId="5" applyFont="1" applyFill="1" applyBorder="1"/>
    <xf numFmtId="0" fontId="0" fillId="0" borderId="90" xfId="5" applyFont="1" applyFill="1" applyBorder="1"/>
    <xf numFmtId="0" fontId="0" fillId="0" borderId="92" xfId="5" applyFont="1" applyFill="1" applyBorder="1"/>
    <xf numFmtId="38" fontId="0" fillId="0" borderId="0" xfId="8" applyFont="1" applyFill="1" applyBorder="1" applyAlignment="1">
      <alignment vertical="center"/>
    </xf>
    <xf numFmtId="0" fontId="0" fillId="0" borderId="85" xfId="5" applyFont="1" applyFill="1" applyBorder="1"/>
    <xf numFmtId="0" fontId="0" fillId="0" borderId="95" xfId="5" applyFont="1" applyFill="1" applyBorder="1"/>
    <xf numFmtId="0" fontId="0" fillId="0" borderId="80" xfId="5" applyFont="1" applyFill="1" applyBorder="1"/>
    <xf numFmtId="0" fontId="0" fillId="0" borderId="83" xfId="5" applyFont="1" applyFill="1" applyBorder="1"/>
    <xf numFmtId="0" fontId="0" fillId="0" borderId="91" xfId="5" applyFont="1" applyFill="1" applyBorder="1"/>
    <xf numFmtId="0" fontId="0" fillId="0" borderId="93" xfId="5" applyFont="1" applyFill="1" applyBorder="1"/>
    <xf numFmtId="0" fontId="0" fillId="0" borderId="84" xfId="5" applyFont="1" applyFill="1" applyBorder="1"/>
    <xf numFmtId="0" fontId="0" fillId="0" borderId="94" xfId="5" applyFont="1" applyFill="1" applyBorder="1"/>
    <xf numFmtId="0" fontId="17" fillId="0" borderId="148" xfId="3" applyFont="1" applyFill="1" applyBorder="1" applyAlignment="1">
      <alignment vertical="center"/>
    </xf>
    <xf numFmtId="176" fontId="0" fillId="0" borderId="0" xfId="5" applyNumberFormat="1" applyFont="1" applyFill="1"/>
    <xf numFmtId="176" fontId="0" fillId="0" borderId="0" xfId="5" applyNumberFormat="1" applyFont="1" applyFill="1" applyBorder="1"/>
    <xf numFmtId="176" fontId="0" fillId="0" borderId="79" xfId="5" applyNumberFormat="1" applyFont="1" applyFill="1" applyBorder="1"/>
    <xf numFmtId="176" fontId="0" fillId="0" borderId="81" xfId="5" applyNumberFormat="1" applyFont="1" applyFill="1" applyBorder="1"/>
    <xf numFmtId="176" fontId="0" fillId="0" borderId="83" xfId="5" applyNumberFormat="1" applyFont="1" applyFill="1" applyBorder="1"/>
    <xf numFmtId="176" fontId="0" fillId="0" borderId="165" xfId="5" applyNumberFormat="1" applyFont="1" applyFill="1" applyBorder="1"/>
    <xf numFmtId="176" fontId="0" fillId="0" borderId="90" xfId="5" applyNumberFormat="1" applyFont="1" applyFill="1" applyBorder="1"/>
    <xf numFmtId="176" fontId="0" fillId="0" borderId="92" xfId="5" applyNumberFormat="1" applyFont="1" applyFill="1" applyBorder="1"/>
    <xf numFmtId="176" fontId="0" fillId="0" borderId="93" xfId="5" applyNumberFormat="1" applyFont="1" applyFill="1" applyBorder="1"/>
    <xf numFmtId="176" fontId="0" fillId="0" borderId="166" xfId="5" applyNumberFormat="1" applyFont="1" applyFill="1" applyBorder="1"/>
    <xf numFmtId="176" fontId="0" fillId="0" borderId="100" xfId="5" applyNumberFormat="1" applyFont="1" applyFill="1" applyBorder="1"/>
    <xf numFmtId="176" fontId="0" fillId="0" borderId="102" xfId="5" applyNumberFormat="1" applyFont="1" applyFill="1" applyBorder="1"/>
    <xf numFmtId="176" fontId="0" fillId="0" borderId="103" xfId="5" applyNumberFormat="1" applyFont="1" applyFill="1" applyBorder="1"/>
    <xf numFmtId="176" fontId="0" fillId="0" borderId="110" xfId="5" applyNumberFormat="1" applyFont="1" applyFill="1" applyBorder="1"/>
    <xf numFmtId="176" fontId="0" fillId="0" borderId="112" xfId="5" applyNumberFormat="1" applyFont="1" applyFill="1" applyBorder="1"/>
    <xf numFmtId="176" fontId="0" fillId="0" borderId="113" xfId="5" applyNumberFormat="1" applyFont="1" applyFill="1" applyBorder="1"/>
    <xf numFmtId="176" fontId="0" fillId="0" borderId="167" xfId="5" applyNumberFormat="1" applyFont="1" applyFill="1" applyBorder="1"/>
    <xf numFmtId="176" fontId="0" fillId="0" borderId="168" xfId="5" applyNumberFormat="1" applyFont="1" applyFill="1" applyBorder="1"/>
    <xf numFmtId="176" fontId="0" fillId="0" borderId="122" xfId="5" applyNumberFormat="1" applyFont="1" applyFill="1" applyBorder="1"/>
    <xf numFmtId="176" fontId="0" fillId="0" borderId="124" xfId="5" applyNumberFormat="1" applyFont="1" applyFill="1" applyBorder="1"/>
    <xf numFmtId="176" fontId="0" fillId="0" borderId="125" xfId="5" applyNumberFormat="1" applyFont="1" applyFill="1" applyBorder="1"/>
    <xf numFmtId="176" fontId="0" fillId="0" borderId="169" xfId="5" applyNumberFormat="1" applyFont="1" applyFill="1" applyBorder="1"/>
    <xf numFmtId="176" fontId="0" fillId="0" borderId="129" xfId="5" applyNumberFormat="1" applyFont="1" applyFill="1" applyBorder="1"/>
    <xf numFmtId="176" fontId="0" fillId="0" borderId="131" xfId="5" applyNumberFormat="1" applyFont="1" applyFill="1" applyBorder="1"/>
    <xf numFmtId="176" fontId="0" fillId="0" borderId="47" xfId="5" applyNumberFormat="1" applyFont="1" applyFill="1" applyBorder="1"/>
    <xf numFmtId="176" fontId="0" fillId="0" borderId="50" xfId="5" applyNumberFormat="1" applyFont="1" applyFill="1" applyBorder="1"/>
    <xf numFmtId="176" fontId="0" fillId="0" borderId="134" xfId="5" applyNumberFormat="1" applyFont="1" applyFill="1" applyBorder="1"/>
    <xf numFmtId="176" fontId="0" fillId="0" borderId="136" xfId="5" applyNumberFormat="1" applyFont="1" applyFill="1" applyBorder="1"/>
    <xf numFmtId="176" fontId="0" fillId="0" borderId="63" xfId="5" applyNumberFormat="1" applyFont="1" applyFill="1" applyBorder="1"/>
    <xf numFmtId="176" fontId="0" fillId="0" borderId="170" xfId="5" applyNumberFormat="1" applyFont="1" applyFill="1" applyBorder="1"/>
    <xf numFmtId="176" fontId="0" fillId="0" borderId="164" xfId="5" applyNumberFormat="1" applyFont="1" applyFill="1" applyBorder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176" fontId="2" fillId="0" borderId="60" xfId="0" applyNumberFormat="1" applyFont="1" applyFill="1" applyBorder="1" applyAlignment="1">
      <alignment horizontal="right" vertical="center" shrinkToFit="1"/>
    </xf>
    <xf numFmtId="176" fontId="2" fillId="0" borderId="63" xfId="0" applyNumberFormat="1" applyFont="1" applyFill="1" applyBorder="1" applyAlignment="1">
      <alignment vertical="center" shrinkToFit="1"/>
    </xf>
    <xf numFmtId="176" fontId="2" fillId="0" borderId="57" xfId="0" applyNumberFormat="1" applyFont="1" applyFill="1" applyBorder="1" applyAlignment="1">
      <alignment horizontal="right" vertical="center" shrinkToFit="1"/>
    </xf>
    <xf numFmtId="176" fontId="2" fillId="0" borderId="140" xfId="0" applyNumberFormat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right" vertical="center" shrinkToFit="1"/>
    </xf>
    <xf numFmtId="0" fontId="0" fillId="0" borderId="12" xfId="0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0" fontId="0" fillId="0" borderId="0" xfId="7" applyFont="1" applyFill="1">
      <alignment vertical="center"/>
    </xf>
    <xf numFmtId="0" fontId="0" fillId="0" borderId="0" xfId="5" applyFont="1"/>
    <xf numFmtId="0" fontId="10" fillId="0" borderId="0" xfId="5" applyFont="1"/>
    <xf numFmtId="0" fontId="0" fillId="0" borderId="0" xfId="5" applyFont="1" applyFill="1"/>
    <xf numFmtId="0" fontId="0" fillId="0" borderId="0" xfId="5" applyFont="1" applyFill="1" applyAlignment="1">
      <alignment horizontal="center" vertical="center"/>
    </xf>
    <xf numFmtId="0" fontId="0" fillId="0" borderId="76" xfId="5" applyFont="1" applyFill="1" applyBorder="1" applyAlignment="1">
      <alignment horizontal="center" vertical="center"/>
    </xf>
    <xf numFmtId="0" fontId="0" fillId="0" borderId="78" xfId="5" applyFont="1" applyFill="1" applyBorder="1" applyAlignment="1">
      <alignment horizontal="center" vertical="center" wrapText="1"/>
    </xf>
    <xf numFmtId="0" fontId="0" fillId="0" borderId="5" xfId="5" applyFont="1" applyFill="1" applyBorder="1"/>
    <xf numFmtId="0" fontId="0" fillId="0" borderId="0" xfId="5" applyFont="1" applyFill="1" applyBorder="1"/>
    <xf numFmtId="0" fontId="0" fillId="0" borderId="82" xfId="5" applyFont="1" applyFill="1" applyBorder="1"/>
    <xf numFmtId="0" fontId="0" fillId="0" borderId="86" xfId="5" applyFont="1" applyFill="1" applyBorder="1"/>
    <xf numFmtId="0" fontId="0" fillId="0" borderId="118" xfId="5" applyFont="1" applyFill="1" applyBorder="1"/>
    <xf numFmtId="0" fontId="0" fillId="0" borderId="87" xfId="5" applyFont="1" applyFill="1" applyBorder="1"/>
    <xf numFmtId="0" fontId="0" fillId="0" borderId="88" xfId="5" applyFont="1" applyFill="1" applyBorder="1"/>
    <xf numFmtId="0" fontId="0" fillId="0" borderId="96" xfId="5" applyFont="1" applyFill="1" applyBorder="1"/>
    <xf numFmtId="0" fontId="0" fillId="0" borderId="89" xfId="5" applyFont="1" applyFill="1" applyBorder="1"/>
    <xf numFmtId="0" fontId="0" fillId="0" borderId="97" xfId="5" applyFont="1" applyFill="1" applyBorder="1"/>
    <xf numFmtId="0" fontId="0" fillId="0" borderId="98" xfId="5" applyFont="1" applyFill="1" applyBorder="1"/>
    <xf numFmtId="0" fontId="0" fillId="0" borderId="100" xfId="5" applyFont="1" applyFill="1" applyBorder="1"/>
    <xf numFmtId="0" fontId="0" fillId="0" borderId="102" xfId="5" applyFont="1" applyFill="1" applyBorder="1"/>
    <xf numFmtId="0" fontId="0" fillId="0" borderId="103" xfId="5" applyFont="1" applyFill="1" applyBorder="1"/>
    <xf numFmtId="0" fontId="0" fillId="0" borderId="104" xfId="5" applyFont="1" applyFill="1" applyBorder="1"/>
    <xf numFmtId="0" fontId="0" fillId="0" borderId="105" xfId="5" applyFont="1" applyFill="1" applyBorder="1"/>
    <xf numFmtId="0" fontId="0" fillId="0" borderId="101" xfId="5" applyFont="1" applyFill="1" applyBorder="1"/>
    <xf numFmtId="0" fontId="0" fillId="0" borderId="106" xfId="5" applyFont="1" applyFill="1" applyBorder="1"/>
    <xf numFmtId="0" fontId="0" fillId="0" borderId="99" xfId="5" applyFont="1" applyFill="1" applyBorder="1"/>
    <xf numFmtId="0" fontId="0" fillId="0" borderId="107" xfId="5" applyFont="1" applyFill="1" applyBorder="1"/>
    <xf numFmtId="0" fontId="0" fillId="0" borderId="108" xfId="5" applyFont="1" applyFill="1" applyBorder="1"/>
    <xf numFmtId="0" fontId="0" fillId="0" borderId="110" xfId="5" applyFont="1" applyFill="1" applyBorder="1"/>
    <xf numFmtId="0" fontId="0" fillId="0" borderId="112" xfId="5" applyFont="1" applyFill="1" applyBorder="1"/>
    <xf numFmtId="0" fontId="0" fillId="0" borderId="113" xfId="5" applyFont="1" applyFill="1" applyBorder="1"/>
    <xf numFmtId="0" fontId="0" fillId="0" borderId="114" xfId="5" applyFont="1" applyFill="1" applyBorder="1"/>
    <xf numFmtId="0" fontId="0" fillId="0" borderId="115" xfId="5" applyFont="1" applyFill="1" applyBorder="1"/>
    <xf numFmtId="0" fontId="0" fillId="0" borderId="111" xfId="5" applyFont="1" applyFill="1" applyBorder="1"/>
    <xf numFmtId="0" fontId="0" fillId="0" borderId="116" xfId="5" applyFont="1" applyFill="1" applyBorder="1"/>
    <xf numFmtId="0" fontId="0" fillId="0" borderId="109" xfId="5" applyFont="1" applyFill="1" applyBorder="1"/>
    <xf numFmtId="0" fontId="0" fillId="0" borderId="145" xfId="5" applyFont="1" applyFill="1" applyBorder="1"/>
    <xf numFmtId="0" fontId="0" fillId="0" borderId="117" xfId="5" applyFont="1" applyFill="1" applyBorder="1"/>
    <xf numFmtId="0" fontId="0" fillId="0" borderId="119" xfId="5" applyFont="1" applyFill="1" applyBorder="1"/>
    <xf numFmtId="0" fontId="0" fillId="0" borderId="120" xfId="5" applyFont="1" applyFill="1" applyBorder="1"/>
    <xf numFmtId="0" fontId="0" fillId="0" borderId="122" xfId="5" applyFont="1" applyFill="1" applyBorder="1"/>
    <xf numFmtId="0" fontId="0" fillId="0" borderId="124" xfId="5" applyFont="1" applyFill="1" applyBorder="1"/>
    <xf numFmtId="0" fontId="0" fillId="0" borderId="125" xfId="5" applyFont="1" applyFill="1" applyBorder="1"/>
    <xf numFmtId="0" fontId="0" fillId="0" borderId="126" xfId="5" applyFont="1" applyFill="1" applyBorder="1"/>
    <xf numFmtId="0" fontId="0" fillId="0" borderId="127" xfId="5" applyFont="1" applyFill="1" applyBorder="1"/>
    <xf numFmtId="0" fontId="0" fillId="0" borderId="123" xfId="5" applyFont="1" applyFill="1" applyBorder="1"/>
    <xf numFmtId="0" fontId="0" fillId="0" borderId="128" xfId="5" applyFont="1" applyFill="1" applyBorder="1"/>
    <xf numFmtId="0" fontId="0" fillId="0" borderId="121" xfId="5" applyFont="1" applyFill="1" applyBorder="1"/>
    <xf numFmtId="0" fontId="0" fillId="0" borderId="24" xfId="5" applyFont="1" applyFill="1" applyBorder="1"/>
    <xf numFmtId="0" fontId="0" fillId="0" borderId="19" xfId="5" applyFont="1" applyFill="1" applyBorder="1"/>
    <xf numFmtId="0" fontId="0" fillId="0" borderId="8" xfId="5" applyFont="1" applyFill="1" applyBorder="1"/>
    <xf numFmtId="0" fontId="0" fillId="0" borderId="9" xfId="5" applyFont="1" applyFill="1" applyBorder="1"/>
    <xf numFmtId="0" fontId="0" fillId="0" borderId="129" xfId="5" applyFont="1" applyFill="1" applyBorder="1"/>
    <xf numFmtId="0" fontId="0" fillId="0" borderId="131" xfId="5" applyFont="1" applyFill="1" applyBorder="1"/>
    <xf numFmtId="0" fontId="0" fillId="0" borderId="47" xfId="5" applyFont="1" applyFill="1" applyBorder="1"/>
    <xf numFmtId="0" fontId="0" fillId="0" borderId="49" xfId="5" applyFont="1" applyFill="1" applyBorder="1"/>
    <xf numFmtId="0" fontId="0" fillId="0" borderId="132" xfId="5" applyFont="1" applyFill="1" applyBorder="1"/>
    <xf numFmtId="0" fontId="0" fillId="0" borderId="130" xfId="5" applyFont="1" applyFill="1" applyBorder="1"/>
    <xf numFmtId="0" fontId="0" fillId="0" borderId="133" xfId="5" applyFont="1" applyFill="1" applyBorder="1"/>
    <xf numFmtId="0" fontId="0" fillId="0" borderId="45" xfId="5" applyFont="1" applyFill="1" applyBorder="1"/>
    <xf numFmtId="0" fontId="0" fillId="0" borderId="18" xfId="5" applyFont="1" applyFill="1" applyBorder="1"/>
    <xf numFmtId="0" fontId="0" fillId="0" borderId="134" xfId="5" applyFont="1" applyFill="1" applyBorder="1"/>
    <xf numFmtId="0" fontId="0" fillId="0" borderId="136" xfId="5" applyFont="1" applyFill="1" applyBorder="1"/>
    <xf numFmtId="0" fontId="0" fillId="0" borderId="63" xfId="5" applyFont="1" applyFill="1" applyBorder="1"/>
    <xf numFmtId="0" fontId="0" fillId="0" borderId="137" xfId="5" applyFont="1" applyFill="1" applyBorder="1"/>
    <xf numFmtId="0" fontId="0" fillId="0" borderId="138" xfId="5" applyFont="1" applyFill="1" applyBorder="1"/>
    <xf numFmtId="0" fontId="0" fillId="0" borderId="135" xfId="5" applyFont="1" applyFill="1" applyBorder="1"/>
    <xf numFmtId="0" fontId="0" fillId="0" borderId="139" xfId="5" applyFont="1" applyFill="1" applyBorder="1"/>
    <xf numFmtId="0" fontId="0" fillId="0" borderId="20" xfId="5" applyFont="1" applyFill="1" applyBorder="1"/>
    <xf numFmtId="0" fontId="0" fillId="0" borderId="149" xfId="5" applyFont="1" applyFill="1" applyBorder="1"/>
    <xf numFmtId="0" fontId="0" fillId="0" borderId="150" xfId="5" applyFont="1" applyFill="1" applyBorder="1"/>
    <xf numFmtId="0" fontId="0" fillId="0" borderId="151" xfId="5" applyFont="1" applyFill="1" applyBorder="1"/>
    <xf numFmtId="0" fontId="0" fillId="0" borderId="152" xfId="5" applyFont="1" applyFill="1" applyBorder="1"/>
    <xf numFmtId="0" fontId="0" fillId="0" borderId="153" xfId="5" applyFont="1" applyFill="1" applyBorder="1"/>
    <xf numFmtId="0" fontId="0" fillId="0" borderId="154" xfId="5" applyFont="1" applyFill="1" applyBorder="1"/>
    <xf numFmtId="0" fontId="0" fillId="0" borderId="155" xfId="5" applyFont="1" applyFill="1" applyBorder="1"/>
    <xf numFmtId="0" fontId="0" fillId="0" borderId="156" xfId="5" applyFont="1" applyFill="1" applyBorder="1"/>
    <xf numFmtId="0" fontId="0" fillId="0" borderId="157" xfId="5" applyFont="1" applyFill="1" applyBorder="1"/>
    <xf numFmtId="0" fontId="0" fillId="0" borderId="158" xfId="5" applyFont="1" applyFill="1" applyBorder="1"/>
    <xf numFmtId="0" fontId="0" fillId="0" borderId="159" xfId="5" applyFont="1" applyFill="1" applyBorder="1"/>
    <xf numFmtId="0" fontId="0" fillId="0" borderId="160" xfId="5" applyFont="1" applyFill="1" applyBorder="1"/>
    <xf numFmtId="0" fontId="0" fillId="0" borderId="161" xfId="5" applyFont="1" applyFill="1" applyBorder="1"/>
    <xf numFmtId="0" fontId="0" fillId="0" borderId="162" xfId="5" applyFont="1" applyFill="1" applyBorder="1"/>
    <xf numFmtId="0" fontId="0" fillId="0" borderId="163" xfId="5" applyFont="1" applyFill="1" applyBorder="1"/>
    <xf numFmtId="176" fontId="1" fillId="0" borderId="0" xfId="5" applyNumberFormat="1" applyFont="1" applyFill="1"/>
    <xf numFmtId="176" fontId="1" fillId="0" borderId="172" xfId="5" applyNumberFormat="1" applyFont="1" applyFill="1" applyBorder="1"/>
    <xf numFmtId="176" fontId="1" fillId="0" borderId="171" xfId="5" applyNumberFormat="1" applyFont="1" applyFill="1" applyBorder="1"/>
    <xf numFmtId="176" fontId="1" fillId="0" borderId="173" xfId="5" applyNumberFormat="1" applyFont="1" applyFill="1" applyBorder="1"/>
    <xf numFmtId="176" fontId="1" fillId="0" borderId="174" xfId="5" applyNumberFormat="1" applyFont="1" applyFill="1" applyBorder="1"/>
    <xf numFmtId="176" fontId="1" fillId="0" borderId="175" xfId="5" applyNumberFormat="1" applyFont="1" applyFill="1" applyBorder="1"/>
    <xf numFmtId="176" fontId="1" fillId="0" borderId="0" xfId="5" applyNumberFormat="1" applyFont="1" applyFill="1" applyBorder="1"/>
    <xf numFmtId="176" fontId="1" fillId="0" borderId="177" xfId="5" applyNumberFormat="1" applyFont="1" applyFill="1" applyBorder="1"/>
    <xf numFmtId="176" fontId="1" fillId="0" borderId="144" xfId="5" applyNumberFormat="1" applyFont="1" applyFill="1" applyBorder="1"/>
    <xf numFmtId="176" fontId="1" fillId="0" borderId="92" xfId="5" applyNumberFormat="1" applyFont="1" applyFill="1" applyBorder="1"/>
    <xf numFmtId="176" fontId="1" fillId="0" borderId="112" xfId="5" applyNumberFormat="1" applyFont="1" applyFill="1" applyBorder="1"/>
    <xf numFmtId="176" fontId="1" fillId="0" borderId="179" xfId="5" applyNumberFormat="1" applyFont="1" applyFill="1" applyBorder="1"/>
    <xf numFmtId="176" fontId="1" fillId="0" borderId="81" xfId="5" applyNumberFormat="1" applyFont="1" applyFill="1" applyBorder="1"/>
    <xf numFmtId="176" fontId="1" fillId="0" borderId="124" xfId="5" applyNumberFormat="1" applyFont="1" applyFill="1" applyBorder="1"/>
    <xf numFmtId="176" fontId="1" fillId="0" borderId="176" xfId="5" applyNumberFormat="1" applyFont="1" applyFill="1" applyBorder="1"/>
    <xf numFmtId="176" fontId="1" fillId="0" borderId="131" xfId="5" applyNumberFormat="1" applyFont="1" applyFill="1" applyBorder="1"/>
    <xf numFmtId="176" fontId="1" fillId="0" borderId="178" xfId="5" applyNumberFormat="1" applyFont="1" applyFill="1" applyBorder="1"/>
    <xf numFmtId="176" fontId="1" fillId="0" borderId="102" xfId="5" applyNumberFormat="1" applyFont="1" applyFill="1" applyBorder="1"/>
    <xf numFmtId="0" fontId="0" fillId="0" borderId="74" xfId="5" applyFont="1" applyFill="1" applyBorder="1" applyAlignment="1">
      <alignment horizontal="center" vertical="center" wrapText="1"/>
    </xf>
    <xf numFmtId="0" fontId="0" fillId="0" borderId="74" xfId="5" applyFont="1" applyFill="1" applyBorder="1" applyAlignment="1">
      <alignment horizontal="center" vertical="center"/>
    </xf>
    <xf numFmtId="0" fontId="0" fillId="0" borderId="76" xfId="5" applyFont="1" applyFill="1" applyBorder="1" applyAlignment="1">
      <alignment horizontal="center" vertical="center" wrapText="1"/>
    </xf>
    <xf numFmtId="0" fontId="0" fillId="0" borderId="24" xfId="5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center" vertical="center"/>
    </xf>
    <xf numFmtId="0" fontId="0" fillId="0" borderId="14" xfId="5" applyFont="1" applyFill="1" applyBorder="1" applyAlignment="1">
      <alignment horizontal="center" vertical="center"/>
    </xf>
    <xf numFmtId="0" fontId="0" fillId="0" borderId="77" xfId="5" applyFont="1" applyFill="1" applyBorder="1" applyAlignment="1">
      <alignment horizontal="center" vertical="center" wrapText="1"/>
    </xf>
    <xf numFmtId="176" fontId="1" fillId="0" borderId="182" xfId="5" applyNumberFormat="1" applyFont="1" applyFill="1" applyBorder="1"/>
    <xf numFmtId="176" fontId="1" fillId="0" borderId="183" xfId="5" applyNumberFormat="1" applyFont="1" applyFill="1" applyBorder="1"/>
    <xf numFmtId="176" fontId="1" fillId="0" borderId="184" xfId="5" applyNumberFormat="1" applyFont="1" applyFill="1" applyBorder="1"/>
    <xf numFmtId="176" fontId="1" fillId="0" borderId="185" xfId="5" applyNumberFormat="1" applyFont="1" applyFill="1" applyBorder="1"/>
    <xf numFmtId="0" fontId="0" fillId="0" borderId="26" xfId="5" applyFont="1" applyFill="1" applyBorder="1" applyAlignment="1">
      <alignment horizontal="center" vertical="center"/>
    </xf>
    <xf numFmtId="0" fontId="0" fillId="0" borderId="12" xfId="5" applyFont="1" applyFill="1" applyBorder="1" applyAlignment="1">
      <alignment horizontal="center" vertical="center"/>
    </xf>
    <xf numFmtId="0" fontId="0" fillId="0" borderId="15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19" fillId="0" borderId="29" xfId="0" applyFont="1" applyFill="1" applyBorder="1" applyAlignment="1">
      <alignment horizontal="center" vertical="center" shrinkToFit="1"/>
    </xf>
    <xf numFmtId="176" fontId="2" fillId="0" borderId="55" xfId="0" applyNumberFormat="1" applyFont="1" applyFill="1" applyBorder="1" applyAlignment="1">
      <alignment horizontal="right" vertical="center" shrinkToFit="1"/>
    </xf>
    <xf numFmtId="176" fontId="2" fillId="0" borderId="59" xfId="0" applyNumberFormat="1" applyFont="1" applyFill="1" applyBorder="1" applyAlignment="1">
      <alignment horizontal="right" vertical="center" shrinkToFit="1"/>
    </xf>
    <xf numFmtId="176" fontId="2" fillId="0" borderId="61" xfId="0" applyNumberFormat="1" applyFont="1" applyFill="1" applyBorder="1" applyAlignment="1">
      <alignment horizontal="right" vertical="center" shrinkToFit="1"/>
    </xf>
    <xf numFmtId="179" fontId="2" fillId="0" borderId="57" xfId="0" applyNumberFormat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vertical="center" shrinkToFit="1"/>
    </xf>
    <xf numFmtId="179" fontId="2" fillId="0" borderId="62" xfId="0" applyNumberFormat="1" applyFont="1" applyFill="1" applyBorder="1" applyAlignment="1">
      <alignment horizontal="right" vertical="center" shrinkToFit="1"/>
    </xf>
    <xf numFmtId="179" fontId="2" fillId="0" borderId="181" xfId="0" applyNumberFormat="1" applyFont="1" applyFill="1" applyBorder="1" applyAlignment="1">
      <alignment horizontal="right" vertical="center" shrinkToFit="1"/>
    </xf>
    <xf numFmtId="176" fontId="2" fillId="0" borderId="54" xfId="0" applyNumberFormat="1" applyFont="1" applyFill="1" applyBorder="1" applyAlignment="1">
      <alignment horizontal="right" vertical="center" shrinkToFit="1"/>
    </xf>
    <xf numFmtId="176" fontId="2" fillId="0" borderId="56" xfId="0" applyNumberFormat="1" applyFont="1" applyFill="1" applyBorder="1" applyAlignment="1">
      <alignment horizontal="right" vertical="center" shrinkToFit="1"/>
    </xf>
    <xf numFmtId="176" fontId="2" fillId="0" borderId="5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right"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2" fillId="0" borderId="16" xfId="0" applyNumberFormat="1" applyFont="1" applyFill="1" applyBorder="1" applyAlignment="1">
      <alignment vertical="center" shrinkToFit="1"/>
    </xf>
    <xf numFmtId="176" fontId="7" fillId="0" borderId="53" xfId="0" applyNumberFormat="1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3" fontId="2" fillId="0" borderId="0" xfId="0" applyNumberFormat="1" applyFont="1" applyFill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10" fontId="29" fillId="0" borderId="0" xfId="5" applyNumberFormat="1" applyFont="1" applyFill="1" applyBorder="1"/>
    <xf numFmtId="176" fontId="1" fillId="0" borderId="189" xfId="5" applyNumberFormat="1" applyFont="1" applyFill="1" applyBorder="1"/>
    <xf numFmtId="176" fontId="1" fillId="0" borderId="190" xfId="5" applyNumberFormat="1" applyFont="1" applyFill="1" applyBorder="1"/>
    <xf numFmtId="176" fontId="1" fillId="0" borderId="191" xfId="5" applyNumberFormat="1" applyFont="1" applyFill="1" applyBorder="1"/>
    <xf numFmtId="0" fontId="1" fillId="0" borderId="0" xfId="5" applyBorder="1"/>
    <xf numFmtId="176" fontId="1" fillId="0" borderId="192" xfId="5" applyNumberFormat="1" applyFont="1" applyFill="1" applyBorder="1"/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1" fillId="0" borderId="193" xfId="5" applyNumberFormat="1" applyFont="1" applyFill="1" applyBorder="1"/>
    <xf numFmtId="176" fontId="1" fillId="0" borderId="194" xfId="5" applyNumberFormat="1" applyFont="1" applyFill="1" applyBorder="1"/>
    <xf numFmtId="176" fontId="1" fillId="0" borderId="180" xfId="5" applyNumberFormat="1" applyFont="1" applyFill="1" applyBorder="1"/>
    <xf numFmtId="176" fontId="1" fillId="0" borderId="195" xfId="5" applyNumberFormat="1" applyFont="1" applyFill="1" applyBorder="1"/>
    <xf numFmtId="176" fontId="1" fillId="0" borderId="164" xfId="5" applyNumberFormat="1" applyFont="1" applyFill="1" applyBorder="1"/>
    <xf numFmtId="176" fontId="1" fillId="0" borderId="93" xfId="5" applyNumberFormat="1" applyFont="1" applyFill="1" applyBorder="1"/>
    <xf numFmtId="176" fontId="1" fillId="0" borderId="113" xfId="5" applyNumberFormat="1" applyFont="1" applyFill="1" applyBorder="1"/>
    <xf numFmtId="176" fontId="1" fillId="0" borderId="83" xfId="5" applyNumberFormat="1" applyFont="1" applyFill="1" applyBorder="1"/>
    <xf numFmtId="176" fontId="1" fillId="0" borderId="70" xfId="5" applyNumberFormat="1" applyFont="1" applyFill="1" applyBorder="1"/>
    <xf numFmtId="176" fontId="1" fillId="0" borderId="125" xfId="5" applyNumberFormat="1" applyFont="1" applyFill="1" applyBorder="1"/>
    <xf numFmtId="0" fontId="29" fillId="0" borderId="0" xfId="5" applyFont="1"/>
    <xf numFmtId="0" fontId="29" fillId="0" borderId="0" xfId="5" applyFont="1" applyFill="1"/>
    <xf numFmtId="0" fontId="29" fillId="0" borderId="0" xfId="5" applyFont="1" applyFill="1" applyAlignment="1">
      <alignment horizontal="center" vertical="center"/>
    </xf>
    <xf numFmtId="176" fontId="29" fillId="0" borderId="0" xfId="5" applyNumberFormat="1" applyFont="1" applyFill="1"/>
    <xf numFmtId="0" fontId="29" fillId="0" borderId="0" xfId="5" applyFont="1" applyFill="1" applyBorder="1"/>
    <xf numFmtId="178" fontId="2" fillId="0" borderId="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 shrinkToFit="1"/>
    </xf>
    <xf numFmtId="176" fontId="0" fillId="0" borderId="7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7" xfId="0" applyNumberFormat="1" applyFont="1" applyFill="1" applyBorder="1" applyAlignment="1">
      <alignment horizontal="right" vertical="center" shrinkToFi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right" vertical="center" shrinkToFit="1"/>
    </xf>
    <xf numFmtId="176" fontId="2" fillId="0" borderId="186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23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45" xfId="0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right" vertical="center" shrinkToFit="1"/>
    </xf>
    <xf numFmtId="176" fontId="2" fillId="0" borderId="146" xfId="0" applyNumberFormat="1" applyFont="1" applyFill="1" applyBorder="1" applyAlignment="1">
      <alignment horizontal="right" vertical="center" shrinkToFit="1"/>
    </xf>
    <xf numFmtId="176" fontId="2" fillId="0" borderId="44" xfId="0" applyNumberFormat="1" applyFont="1" applyFill="1" applyBorder="1" applyAlignment="1">
      <alignment horizontal="right" vertical="center" shrinkToFit="1"/>
    </xf>
    <xf numFmtId="176" fontId="2" fillId="0" borderId="46" xfId="0" applyNumberFormat="1" applyFont="1" applyFill="1" applyBorder="1" applyAlignment="1">
      <alignment horizontal="right" vertical="center" shrinkToFit="1"/>
    </xf>
    <xf numFmtId="176" fontId="2" fillId="0" borderId="187" xfId="0" applyNumberFormat="1" applyFont="1" applyFill="1" applyBorder="1" applyAlignment="1">
      <alignment horizontal="right" vertical="center" shrinkToFit="1"/>
    </xf>
    <xf numFmtId="176" fontId="2" fillId="0" borderId="188" xfId="0" applyNumberFormat="1" applyFont="1" applyFill="1" applyBorder="1" applyAlignment="1">
      <alignment horizontal="right" vertical="center" shrinkToFit="1"/>
    </xf>
    <xf numFmtId="0" fontId="2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right" vertical="center" shrinkToFit="1"/>
    </xf>
    <xf numFmtId="3" fontId="2" fillId="0" borderId="28" xfId="0" applyNumberFormat="1" applyFont="1" applyFill="1" applyBorder="1" applyAlignment="1">
      <alignment horizontal="right" vertical="center" shrinkToFit="1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43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0" fillId="0" borderId="48" xfId="5" applyFont="1" applyFill="1" applyBorder="1" applyAlignment="1">
      <alignment horizontal="center" vertical="center" wrapText="1"/>
    </xf>
    <xf numFmtId="0" fontId="0" fillId="0" borderId="36" xfId="5" applyFont="1" applyFill="1" applyBorder="1" applyAlignment="1">
      <alignment horizontal="center" vertical="center" wrapText="1"/>
    </xf>
    <xf numFmtId="0" fontId="0" fillId="0" borderId="37" xfId="5" applyFont="1" applyFill="1" applyBorder="1" applyAlignment="1">
      <alignment horizontal="center" vertical="center" wrapText="1"/>
    </xf>
    <xf numFmtId="0" fontId="0" fillId="0" borderId="65" xfId="5" applyFont="1" applyFill="1" applyBorder="1" applyAlignment="1">
      <alignment horizontal="center" vertical="center" wrapText="1"/>
    </xf>
    <xf numFmtId="0" fontId="0" fillId="0" borderId="68" xfId="5" applyFont="1" applyFill="1" applyBorder="1" applyAlignment="1">
      <alignment horizontal="center" vertical="center" wrapText="1"/>
    </xf>
    <xf numFmtId="0" fontId="0" fillId="0" borderId="73" xfId="5" applyFont="1" applyFill="1" applyBorder="1" applyAlignment="1">
      <alignment horizontal="center" vertical="center" wrapText="1"/>
    </xf>
    <xf numFmtId="0" fontId="0" fillId="0" borderId="46" xfId="5" applyFont="1" applyFill="1" applyBorder="1" applyAlignment="1">
      <alignment horizontal="center" vertical="center" wrapText="1"/>
    </xf>
    <xf numFmtId="0" fontId="0" fillId="0" borderId="12" xfId="5" applyFont="1" applyFill="1" applyBorder="1" applyAlignment="1">
      <alignment horizontal="center" vertical="center" wrapText="1"/>
    </xf>
    <xf numFmtId="0" fontId="0" fillId="0" borderId="15" xfId="5" applyFont="1" applyFill="1" applyBorder="1" applyAlignment="1">
      <alignment horizontal="center" vertical="center" wrapText="1"/>
    </xf>
    <xf numFmtId="0" fontId="0" fillId="0" borderId="43" xfId="5" applyFont="1" applyFill="1" applyBorder="1" applyAlignment="1">
      <alignment horizontal="center" vertical="center" wrapText="1"/>
    </xf>
    <xf numFmtId="0" fontId="0" fillId="0" borderId="7" xfId="5" applyFont="1" applyFill="1" applyBorder="1" applyAlignment="1">
      <alignment horizontal="center" vertical="center" wrapText="1"/>
    </xf>
    <xf numFmtId="0" fontId="0" fillId="0" borderId="17" xfId="5" applyFont="1" applyFill="1" applyBorder="1" applyAlignment="1">
      <alignment horizontal="center" vertical="center" wrapText="1"/>
    </xf>
    <xf numFmtId="0" fontId="0" fillId="0" borderId="9" xfId="5" applyFont="1" applyFill="1" applyBorder="1" applyAlignment="1">
      <alignment horizontal="center"/>
    </xf>
    <xf numFmtId="0" fontId="0" fillId="0" borderId="10" xfId="5" applyFont="1" applyFill="1" applyBorder="1" applyAlignment="1">
      <alignment horizontal="center"/>
    </xf>
    <xf numFmtId="0" fontId="0" fillId="0" borderId="45" xfId="5" applyFont="1" applyFill="1" applyBorder="1" applyAlignment="1">
      <alignment horizontal="center"/>
    </xf>
    <xf numFmtId="0" fontId="0" fillId="0" borderId="71" xfId="5" applyFont="1" applyFill="1" applyBorder="1" applyAlignment="1">
      <alignment horizontal="center" vertical="center" wrapText="1"/>
    </xf>
    <xf numFmtId="0" fontId="0" fillId="0" borderId="76" xfId="5" applyFont="1" applyFill="1" applyBorder="1" applyAlignment="1">
      <alignment horizontal="center" vertical="center" wrapText="1"/>
    </xf>
    <xf numFmtId="0" fontId="0" fillId="0" borderId="66" xfId="5" applyFont="1" applyFill="1" applyBorder="1" applyAlignment="1">
      <alignment horizontal="center" vertical="center"/>
    </xf>
    <xf numFmtId="0" fontId="0" fillId="0" borderId="74" xfId="5" applyFont="1" applyFill="1" applyBorder="1" applyAlignment="1">
      <alignment horizontal="center" vertical="center"/>
    </xf>
    <xf numFmtId="0" fontId="0" fillId="0" borderId="70" xfId="5" applyFont="1" applyFill="1" applyBorder="1" applyAlignment="1">
      <alignment horizontal="center" vertical="center"/>
    </xf>
    <xf numFmtId="0" fontId="0" fillId="0" borderId="77" xfId="5" applyFont="1" applyFill="1" applyBorder="1" applyAlignment="1">
      <alignment horizontal="center" vertical="center"/>
    </xf>
    <xf numFmtId="0" fontId="0" fillId="0" borderId="72" xfId="5" applyFont="1" applyFill="1" applyBorder="1" applyAlignment="1">
      <alignment horizontal="center" vertical="center"/>
    </xf>
    <xf numFmtId="0" fontId="0" fillId="0" borderId="78" xfId="5" applyFont="1" applyFill="1" applyBorder="1" applyAlignment="1">
      <alignment horizontal="center" vertical="center"/>
    </xf>
    <xf numFmtId="0" fontId="0" fillId="0" borderId="66" xfId="5" applyFont="1" applyFill="1" applyBorder="1" applyAlignment="1">
      <alignment horizontal="center" vertical="center" wrapText="1"/>
    </xf>
    <xf numFmtId="0" fontId="0" fillId="0" borderId="74" xfId="5" applyFont="1" applyFill="1" applyBorder="1" applyAlignment="1">
      <alignment horizontal="center" vertical="center" wrapText="1"/>
    </xf>
    <xf numFmtId="176" fontId="0" fillId="0" borderId="42" xfId="5" applyNumberFormat="1" applyFont="1" applyFill="1" applyBorder="1" applyAlignment="1">
      <alignment horizontal="center" vertical="center" wrapText="1"/>
    </xf>
    <xf numFmtId="176" fontId="0" fillId="0" borderId="0" xfId="5" applyNumberFormat="1" applyFont="1" applyFill="1" applyBorder="1" applyAlignment="1">
      <alignment horizontal="center" vertical="center" wrapText="1"/>
    </xf>
    <xf numFmtId="176" fontId="0" fillId="0" borderId="14" xfId="5" applyNumberFormat="1" applyFont="1" applyFill="1" applyBorder="1" applyAlignment="1">
      <alignment horizontal="center" vertical="center" wrapText="1"/>
    </xf>
    <xf numFmtId="176" fontId="0" fillId="0" borderId="48" xfId="5" applyNumberFormat="1" applyFont="1" applyFill="1" applyBorder="1" applyAlignment="1">
      <alignment horizontal="center" vertical="center" wrapText="1"/>
    </xf>
    <xf numFmtId="176" fontId="0" fillId="0" borderId="36" xfId="5" applyNumberFormat="1" applyFont="1" applyFill="1" applyBorder="1" applyAlignment="1">
      <alignment horizontal="center" vertical="center" wrapText="1"/>
    </xf>
    <xf numFmtId="176" fontId="0" fillId="0" borderId="37" xfId="5" applyNumberFormat="1" applyFont="1" applyFill="1" applyBorder="1" applyAlignment="1">
      <alignment horizontal="center" vertical="center" wrapText="1"/>
    </xf>
    <xf numFmtId="176" fontId="0" fillId="0" borderId="67" xfId="5" applyNumberFormat="1" applyFont="1" applyFill="1" applyBorder="1" applyAlignment="1">
      <alignment horizontal="center" vertical="center" wrapText="1"/>
    </xf>
    <xf numFmtId="176" fontId="0" fillId="0" borderId="69" xfId="5" applyNumberFormat="1" applyFont="1" applyFill="1" applyBorder="1" applyAlignment="1">
      <alignment horizontal="center" vertical="center" wrapText="1"/>
    </xf>
    <xf numFmtId="176" fontId="0" fillId="0" borderId="75" xfId="5" applyNumberFormat="1" applyFont="1" applyFill="1" applyBorder="1" applyAlignment="1">
      <alignment horizontal="center" vertical="center" wrapText="1"/>
    </xf>
    <xf numFmtId="0" fontId="0" fillId="0" borderId="9" xfId="5" applyFont="1" applyFill="1" applyBorder="1" applyAlignment="1">
      <alignment horizontal="center" vertical="center"/>
    </xf>
    <xf numFmtId="0" fontId="0" fillId="0" borderId="45" xfId="5" applyFont="1" applyFill="1" applyBorder="1" applyAlignment="1">
      <alignment horizontal="center" vertical="center"/>
    </xf>
    <xf numFmtId="176" fontId="1" fillId="0" borderId="65" xfId="5" applyNumberFormat="1" applyFont="1" applyFill="1" applyBorder="1" applyAlignment="1">
      <alignment horizontal="center" vertical="center" wrapText="1"/>
    </xf>
    <xf numFmtId="176" fontId="1" fillId="0" borderId="73" xfId="5" applyNumberFormat="1" applyFont="1" applyFill="1" applyBorder="1" applyAlignment="1">
      <alignment horizontal="center" vertical="center" wrapText="1"/>
    </xf>
    <xf numFmtId="0" fontId="0" fillId="0" borderId="67" xfId="5" applyFont="1" applyFill="1" applyBorder="1" applyAlignment="1">
      <alignment horizontal="center" vertical="center" wrapText="1"/>
    </xf>
    <xf numFmtId="0" fontId="0" fillId="0" borderId="69" xfId="5" applyFont="1" applyFill="1" applyBorder="1" applyAlignment="1">
      <alignment horizontal="center" vertical="center" wrapText="1"/>
    </xf>
    <xf numFmtId="0" fontId="0" fillId="0" borderId="75" xfId="5" applyFont="1" applyFill="1" applyBorder="1" applyAlignment="1">
      <alignment horizontal="center" vertical="center" wrapText="1"/>
    </xf>
    <xf numFmtId="0" fontId="0" fillId="0" borderId="25" xfId="5" applyFont="1" applyFill="1" applyBorder="1" applyAlignment="1">
      <alignment horizontal="center" vertical="center"/>
    </xf>
    <xf numFmtId="0" fontId="0" fillId="0" borderId="24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center" vertical="center"/>
    </xf>
    <xf numFmtId="0" fontId="0" fillId="0" borderId="13" xfId="5" applyFont="1" applyFill="1" applyBorder="1" applyAlignment="1">
      <alignment horizontal="center" vertical="center"/>
    </xf>
    <xf numFmtId="0" fontId="0" fillId="0" borderId="14" xfId="5" applyFont="1" applyFill="1" applyBorder="1" applyAlignment="1">
      <alignment horizontal="center" vertical="center"/>
    </xf>
    <xf numFmtId="176" fontId="0" fillId="0" borderId="32" xfId="5" applyNumberFormat="1" applyFont="1" applyFill="1" applyBorder="1" applyAlignment="1">
      <alignment horizontal="center"/>
    </xf>
    <xf numFmtId="176" fontId="0" fillId="0" borderId="31" xfId="5" applyNumberFormat="1" applyFont="1" applyFill="1" applyBorder="1" applyAlignment="1">
      <alignment horizontal="center"/>
    </xf>
    <xf numFmtId="176" fontId="0" fillId="0" borderId="64" xfId="5" applyNumberFormat="1" applyFont="1" applyFill="1" applyBorder="1" applyAlignment="1">
      <alignment horizontal="center"/>
    </xf>
    <xf numFmtId="0" fontId="0" fillId="0" borderId="31" xfId="5" applyFont="1" applyFill="1" applyBorder="1" applyAlignment="1">
      <alignment horizontal="center"/>
    </xf>
    <xf numFmtId="0" fontId="0" fillId="0" borderId="64" xfId="5" applyFont="1" applyFill="1" applyBorder="1" applyAlignment="1">
      <alignment horizontal="center"/>
    </xf>
    <xf numFmtId="0" fontId="0" fillId="0" borderId="41" xfId="5" applyFont="1" applyFill="1" applyBorder="1" applyAlignment="1">
      <alignment horizontal="center"/>
    </xf>
    <xf numFmtId="176" fontId="0" fillId="0" borderId="65" xfId="5" applyNumberFormat="1" applyFont="1" applyFill="1" applyBorder="1" applyAlignment="1">
      <alignment horizontal="center" vertical="center"/>
    </xf>
    <xf numFmtId="176" fontId="0" fillId="0" borderId="68" xfId="5" applyNumberFormat="1" applyFont="1" applyFill="1" applyBorder="1" applyAlignment="1">
      <alignment horizontal="center" vertical="center"/>
    </xf>
    <xf numFmtId="176" fontId="0" fillId="0" borderId="73" xfId="5" applyNumberFormat="1" applyFont="1" applyFill="1" applyBorder="1" applyAlignment="1">
      <alignment horizontal="center" vertical="center"/>
    </xf>
    <xf numFmtId="176" fontId="0" fillId="0" borderId="70" xfId="5" applyNumberFormat="1" applyFont="1" applyFill="1" applyBorder="1" applyAlignment="1">
      <alignment horizontal="center" vertical="center" wrapText="1"/>
    </xf>
    <xf numFmtId="176" fontId="0" fillId="0" borderId="147" xfId="5" applyNumberFormat="1" applyFont="1" applyFill="1" applyBorder="1" applyAlignment="1">
      <alignment horizontal="center" vertical="center" wrapText="1"/>
    </xf>
    <xf numFmtId="176" fontId="0" fillId="0" borderId="77" xfId="5" applyNumberFormat="1" applyFont="1" applyFill="1" applyBorder="1" applyAlignment="1">
      <alignment horizontal="center" vertical="center" wrapText="1"/>
    </xf>
    <xf numFmtId="176" fontId="1" fillId="0" borderId="142" xfId="5" applyNumberFormat="1" applyFont="1" applyFill="1" applyBorder="1" applyAlignment="1">
      <alignment horizontal="center" vertical="center" wrapText="1"/>
    </xf>
    <xf numFmtId="176" fontId="1" fillId="0" borderId="143" xfId="5" applyNumberFormat="1" applyFont="1" applyFill="1" applyBorder="1" applyAlignment="1">
      <alignment horizontal="center" vertical="center" wrapText="1"/>
    </xf>
    <xf numFmtId="0" fontId="0" fillId="0" borderId="51" xfId="5" applyFont="1" applyFill="1" applyBorder="1" applyAlignment="1">
      <alignment horizontal="center"/>
    </xf>
    <xf numFmtId="0" fontId="0" fillId="0" borderId="141" xfId="5" applyFont="1" applyFill="1" applyBorder="1" applyAlignment="1">
      <alignment horizontal="center"/>
    </xf>
    <xf numFmtId="176" fontId="1" fillId="0" borderId="65" xfId="5" applyNumberFormat="1" applyFont="1" applyFill="1" applyBorder="1" applyAlignment="1">
      <alignment horizontal="center" vertical="center" wrapText="1" shrinkToFit="1"/>
    </xf>
    <xf numFmtId="176" fontId="1" fillId="0" borderId="73" xfId="5" applyNumberFormat="1" applyFont="1" applyFill="1" applyBorder="1" applyAlignment="1">
      <alignment horizontal="center" vertical="center" wrapText="1" shrinkToFit="1"/>
    </xf>
    <xf numFmtId="0" fontId="25" fillId="0" borderId="0" xfId="5" applyFont="1" applyAlignment="1">
      <alignment horizontal="center" vertical="center"/>
    </xf>
    <xf numFmtId="0" fontId="0" fillId="0" borderId="32" xfId="5" applyFont="1" applyFill="1" applyBorder="1" applyAlignment="1">
      <alignment horizontal="center"/>
    </xf>
    <xf numFmtId="0" fontId="0" fillId="0" borderId="65" xfId="5" applyFont="1" applyFill="1" applyBorder="1" applyAlignment="1">
      <alignment horizontal="center" vertical="center"/>
    </xf>
    <xf numFmtId="0" fontId="0" fillId="0" borderId="68" xfId="5" applyFont="1" applyFill="1" applyBorder="1" applyAlignment="1">
      <alignment horizontal="center" vertical="center"/>
    </xf>
    <xf numFmtId="0" fontId="0" fillId="0" borderId="73" xfId="5" applyFont="1" applyFill="1" applyBorder="1" applyAlignment="1">
      <alignment horizontal="center" vertical="center"/>
    </xf>
    <xf numFmtId="0" fontId="0" fillId="0" borderId="70" xfId="5" applyFont="1" applyFill="1" applyBorder="1" applyAlignment="1">
      <alignment horizontal="center" vertical="center" wrapText="1"/>
    </xf>
    <xf numFmtId="0" fontId="0" fillId="0" borderId="147" xfId="5" applyFont="1" applyFill="1" applyBorder="1" applyAlignment="1">
      <alignment horizontal="center" vertical="center" wrapText="1"/>
    </xf>
    <xf numFmtId="0" fontId="0" fillId="0" borderId="77" xfId="5" applyFont="1" applyFill="1" applyBorder="1" applyAlignment="1">
      <alignment horizontal="center" vertical="center" wrapText="1"/>
    </xf>
    <xf numFmtId="0" fontId="0" fillId="0" borderId="42" xfId="5" applyFont="1" applyFill="1" applyBorder="1" applyAlignment="1">
      <alignment horizontal="center" vertical="center" wrapText="1"/>
    </xf>
    <xf numFmtId="0" fontId="0" fillId="0" borderId="0" xfId="5" applyFont="1" applyFill="1" applyBorder="1" applyAlignment="1">
      <alignment horizontal="center" vertical="center" wrapText="1"/>
    </xf>
    <xf numFmtId="0" fontId="0" fillId="0" borderId="14" xfId="5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8" xr:uid="{00000000-0005-0000-0000-000001000000}"/>
    <cellStyle name="標準" xfId="0" builtinId="0"/>
    <cellStyle name="標準 2" xfId="4" xr:uid="{00000000-0005-0000-0000-000003000000}"/>
    <cellStyle name="標準_03.04.01.財務諸表雛形_様式_桜内案１" xfId="7" xr:uid="{00000000-0005-0000-0000-000004000000}"/>
    <cellStyle name="標準_03.04.01.財務諸表雛形_様式_桜内案１_コピー03　普通会計４表2006.12.23_仕訳" xfId="2" xr:uid="{00000000-0005-0000-0000-000005000000}"/>
    <cellStyle name="標準_附属明細表PL・NW・WS　20060423修正版" xfId="5" xr:uid="{00000000-0005-0000-0000-000008000000}"/>
    <cellStyle name="標準_別冊１　Ｐ2～Ｐ5　普通会計４表20070113_仕訳" xfId="3" xr:uid="{00000000-0005-0000-0000-000009000000}"/>
    <cellStyle name="標準１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82"/>
  <sheetViews>
    <sheetView showGridLines="0" view="pageBreakPreview" topLeftCell="B1" zoomScale="80" zoomScaleNormal="100" zoomScaleSheetLayoutView="80" workbookViewId="0">
      <selection activeCell="N40" sqref="N40:O40"/>
    </sheetView>
  </sheetViews>
  <sheetFormatPr defaultColWidth="9" defaultRowHeight="18" customHeight="1" x14ac:dyDescent="0.15"/>
  <cols>
    <col min="1" max="1" width="0.625" style="59" customWidth="1"/>
    <col min="2" max="12" width="2.125" style="59" customWidth="1"/>
    <col min="13" max="13" width="15.625" style="59" customWidth="1"/>
    <col min="14" max="15" width="7.625" style="59" customWidth="1"/>
    <col min="16" max="17" width="2.125" style="59" customWidth="1"/>
    <col min="18" max="23" width="3.875" style="59" customWidth="1"/>
    <col min="24" max="26" width="3.625" style="59" customWidth="1"/>
    <col min="27" max="28" width="7.625" style="59" customWidth="1"/>
    <col min="29" max="29" width="0.625" style="59" customWidth="1"/>
    <col min="30" max="16384" width="9" style="59"/>
  </cols>
  <sheetData>
    <row r="1" spans="1:28" ht="18" customHeight="1" x14ac:dyDescent="0.15">
      <c r="B1" s="344" t="s">
        <v>285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</row>
    <row r="2" spans="1:28" ht="23.25" customHeight="1" x14ac:dyDescent="0.25">
      <c r="A2" s="60"/>
      <c r="B2" s="345" t="s">
        <v>158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</row>
    <row r="3" spans="1:28" ht="21" customHeight="1" x14ac:dyDescent="0.15">
      <c r="B3" s="346" t="s">
        <v>311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</row>
    <row r="4" spans="1:28" s="61" customFormat="1" ht="16.5" customHeight="1" thickBot="1" x14ac:dyDescent="0.2">
      <c r="B4" s="62"/>
      <c r="AB4" s="63" t="s">
        <v>0</v>
      </c>
    </row>
    <row r="5" spans="1:28" s="64" customFormat="1" ht="14.25" customHeight="1" thickBot="1" x14ac:dyDescent="0.2">
      <c r="B5" s="347" t="s">
        <v>309</v>
      </c>
      <c r="C5" s="348"/>
      <c r="D5" s="348"/>
      <c r="E5" s="348"/>
      <c r="F5" s="348"/>
      <c r="G5" s="348"/>
      <c r="H5" s="348"/>
      <c r="I5" s="349"/>
      <c r="J5" s="349"/>
      <c r="K5" s="349"/>
      <c r="L5" s="349"/>
      <c r="M5" s="349"/>
      <c r="N5" s="350" t="s">
        <v>308</v>
      </c>
      <c r="O5" s="351"/>
      <c r="P5" s="348" t="s">
        <v>309</v>
      </c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50" t="s">
        <v>308</v>
      </c>
      <c r="AB5" s="351"/>
    </row>
    <row r="6" spans="1:28" s="65" customFormat="1" ht="14.65" customHeight="1" x14ac:dyDescent="0.15">
      <c r="B6" s="66" t="s">
        <v>3</v>
      </c>
      <c r="C6" s="2"/>
      <c r="D6" s="1"/>
      <c r="E6" s="101"/>
      <c r="F6" s="101"/>
      <c r="G6" s="101"/>
      <c r="H6" s="101"/>
      <c r="I6" s="2"/>
      <c r="J6" s="2"/>
      <c r="K6" s="2"/>
      <c r="L6" s="2"/>
      <c r="M6" s="2"/>
      <c r="N6" s="338"/>
      <c r="O6" s="339"/>
      <c r="P6" s="1" t="s">
        <v>4</v>
      </c>
      <c r="Q6" s="1"/>
      <c r="R6" s="1"/>
      <c r="S6" s="1"/>
      <c r="T6" s="1"/>
      <c r="U6" s="1"/>
      <c r="V6" s="67"/>
      <c r="W6" s="2"/>
      <c r="X6" s="2"/>
      <c r="Y6" s="2"/>
      <c r="Z6" s="2"/>
      <c r="AA6" s="340"/>
      <c r="AB6" s="341"/>
    </row>
    <row r="7" spans="1:28" s="65" customFormat="1" ht="14.65" customHeight="1" x14ac:dyDescent="0.15">
      <c r="B7" s="102"/>
      <c r="C7" s="1" t="s">
        <v>5</v>
      </c>
      <c r="D7" s="1"/>
      <c r="E7" s="1"/>
      <c r="F7" s="1"/>
      <c r="G7" s="1"/>
      <c r="H7" s="1"/>
      <c r="I7" s="2"/>
      <c r="J7" s="2"/>
      <c r="K7" s="2"/>
      <c r="L7" s="2"/>
      <c r="M7" s="2"/>
      <c r="N7" s="342">
        <v>5088577677</v>
      </c>
      <c r="O7" s="343"/>
      <c r="P7" s="1"/>
      <c r="Q7" s="1" t="s">
        <v>6</v>
      </c>
      <c r="R7" s="1"/>
      <c r="S7" s="1"/>
      <c r="T7" s="1"/>
      <c r="U7" s="1"/>
      <c r="V7" s="2"/>
      <c r="W7" s="2"/>
      <c r="X7" s="2"/>
      <c r="Y7" s="2"/>
      <c r="Z7" s="2"/>
      <c r="AA7" s="340">
        <v>186</v>
      </c>
      <c r="AB7" s="341"/>
    </row>
    <row r="8" spans="1:28" s="65" customFormat="1" ht="14.65" customHeight="1" x14ac:dyDescent="0.15">
      <c r="B8" s="102"/>
      <c r="C8" s="1"/>
      <c r="D8" s="1" t="s">
        <v>7</v>
      </c>
      <c r="E8" s="1"/>
      <c r="F8" s="1"/>
      <c r="G8" s="1"/>
      <c r="H8" s="1"/>
      <c r="I8" s="2"/>
      <c r="J8" s="309"/>
      <c r="K8" s="309"/>
      <c r="L8" s="309"/>
      <c r="M8" s="309"/>
      <c r="N8" s="342">
        <v>5086024747</v>
      </c>
      <c r="O8" s="343"/>
      <c r="P8" s="1"/>
      <c r="Q8" s="1"/>
      <c r="R8" s="1" t="s">
        <v>164</v>
      </c>
      <c r="S8" s="1"/>
      <c r="T8" s="1"/>
      <c r="U8" s="1"/>
      <c r="V8" s="2"/>
      <c r="W8" s="2"/>
      <c r="X8" s="2"/>
      <c r="Y8" s="2"/>
      <c r="Z8" s="2"/>
      <c r="AA8" s="340" t="s">
        <v>304</v>
      </c>
      <c r="AB8" s="341"/>
    </row>
    <row r="9" spans="1:28" s="65" customFormat="1" ht="14.65" customHeight="1" x14ac:dyDescent="0.15">
      <c r="B9" s="102"/>
      <c r="C9" s="1"/>
      <c r="D9" s="1"/>
      <c r="E9" s="1" t="s">
        <v>8</v>
      </c>
      <c r="F9" s="1"/>
      <c r="G9" s="1"/>
      <c r="H9" s="1"/>
      <c r="I9" s="2"/>
      <c r="J9" s="309"/>
      <c r="K9" s="309"/>
      <c r="L9" s="309"/>
      <c r="M9" s="309"/>
      <c r="N9" s="342">
        <v>5086024694</v>
      </c>
      <c r="O9" s="343"/>
      <c r="P9" s="1"/>
      <c r="Q9" s="1"/>
      <c r="R9" s="3" t="s">
        <v>9</v>
      </c>
      <c r="S9" s="1"/>
      <c r="T9" s="1"/>
      <c r="U9" s="1"/>
      <c r="V9" s="2"/>
      <c r="W9" s="2"/>
      <c r="X9" s="2"/>
      <c r="Y9" s="2"/>
      <c r="Z9" s="2"/>
      <c r="AA9" s="340" t="s">
        <v>304</v>
      </c>
      <c r="AB9" s="341"/>
    </row>
    <row r="10" spans="1:28" s="65" customFormat="1" ht="14.65" customHeight="1" x14ac:dyDescent="0.15">
      <c r="B10" s="102"/>
      <c r="C10" s="1"/>
      <c r="D10" s="1"/>
      <c r="E10" s="1"/>
      <c r="F10" s="1" t="s">
        <v>10</v>
      </c>
      <c r="G10" s="1"/>
      <c r="H10" s="1"/>
      <c r="I10" s="2"/>
      <c r="J10" s="309"/>
      <c r="K10" s="309"/>
      <c r="L10" s="309"/>
      <c r="M10" s="309"/>
      <c r="N10" s="342">
        <v>1096824325</v>
      </c>
      <c r="O10" s="343"/>
      <c r="P10" s="1"/>
      <c r="Q10" s="1"/>
      <c r="R10" s="1" t="s">
        <v>11</v>
      </c>
      <c r="S10" s="1"/>
      <c r="T10" s="1"/>
      <c r="U10" s="1"/>
      <c r="V10" s="2"/>
      <c r="W10" s="2"/>
      <c r="X10" s="2"/>
      <c r="Y10" s="2"/>
      <c r="Z10" s="2"/>
      <c r="AA10" s="340">
        <v>186</v>
      </c>
      <c r="AB10" s="341"/>
    </row>
    <row r="11" spans="1:28" s="65" customFormat="1" ht="14.65" customHeight="1" x14ac:dyDescent="0.15">
      <c r="B11" s="102"/>
      <c r="C11" s="1"/>
      <c r="D11" s="1"/>
      <c r="E11" s="1"/>
      <c r="F11" s="1" t="s">
        <v>12</v>
      </c>
      <c r="G11" s="1"/>
      <c r="H11" s="1"/>
      <c r="I11" s="2"/>
      <c r="J11" s="309"/>
      <c r="K11" s="309"/>
      <c r="L11" s="309"/>
      <c r="M11" s="309"/>
      <c r="N11" s="342" t="s">
        <v>304</v>
      </c>
      <c r="O11" s="343"/>
      <c r="P11" s="1"/>
      <c r="Q11" s="1"/>
      <c r="R11" s="1" t="s">
        <v>13</v>
      </c>
      <c r="S11" s="1"/>
      <c r="T11" s="1"/>
      <c r="U11" s="1"/>
      <c r="V11" s="2"/>
      <c r="W11" s="2"/>
      <c r="X11" s="2"/>
      <c r="Y11" s="2"/>
      <c r="Z11" s="2"/>
      <c r="AA11" s="340" t="s">
        <v>304</v>
      </c>
      <c r="AB11" s="341"/>
    </row>
    <row r="12" spans="1:28" s="65" customFormat="1" ht="14.65" customHeight="1" x14ac:dyDescent="0.15">
      <c r="B12" s="102"/>
      <c r="C12" s="1"/>
      <c r="D12" s="1"/>
      <c r="E12" s="1"/>
      <c r="F12" s="1" t="s">
        <v>14</v>
      </c>
      <c r="G12" s="1"/>
      <c r="H12" s="1"/>
      <c r="I12" s="2"/>
      <c r="J12" s="309"/>
      <c r="K12" s="309"/>
      <c r="L12" s="309"/>
      <c r="M12" s="309"/>
      <c r="N12" s="342">
        <v>6918120062</v>
      </c>
      <c r="O12" s="343"/>
      <c r="P12" s="1"/>
      <c r="Q12" s="1"/>
      <c r="R12" s="1" t="s">
        <v>15</v>
      </c>
      <c r="S12" s="1"/>
      <c r="T12" s="1"/>
      <c r="U12" s="1"/>
      <c r="V12" s="2"/>
      <c r="W12" s="2"/>
      <c r="X12" s="2"/>
      <c r="Y12" s="2"/>
      <c r="Z12" s="2"/>
      <c r="AA12" s="340" t="s">
        <v>304</v>
      </c>
      <c r="AB12" s="341"/>
    </row>
    <row r="13" spans="1:28" s="65" customFormat="1" ht="14.65" customHeight="1" x14ac:dyDescent="0.15">
      <c r="B13" s="102"/>
      <c r="C13" s="1"/>
      <c r="D13" s="1"/>
      <c r="E13" s="1"/>
      <c r="F13" s="1" t="s">
        <v>16</v>
      </c>
      <c r="G13" s="1"/>
      <c r="H13" s="1"/>
      <c r="I13" s="2"/>
      <c r="J13" s="309"/>
      <c r="K13" s="309"/>
      <c r="L13" s="309"/>
      <c r="M13" s="309"/>
      <c r="N13" s="342">
        <v>-2929878122</v>
      </c>
      <c r="O13" s="343"/>
      <c r="P13" s="1"/>
      <c r="Q13" s="1" t="s">
        <v>148</v>
      </c>
      <c r="R13" s="1"/>
      <c r="S13" s="1"/>
      <c r="T13" s="1"/>
      <c r="U13" s="1"/>
      <c r="V13" s="2"/>
      <c r="W13" s="2"/>
      <c r="X13" s="2"/>
      <c r="Y13" s="2"/>
      <c r="Z13" s="2"/>
      <c r="AA13" s="340">
        <v>3451207</v>
      </c>
      <c r="AB13" s="341"/>
    </row>
    <row r="14" spans="1:28" s="65" customFormat="1" ht="14.65" customHeight="1" x14ac:dyDescent="0.15">
      <c r="B14" s="102"/>
      <c r="C14" s="1"/>
      <c r="D14" s="1"/>
      <c r="E14" s="1"/>
      <c r="F14" s="1" t="s">
        <v>17</v>
      </c>
      <c r="G14" s="1"/>
      <c r="H14" s="1"/>
      <c r="I14" s="2"/>
      <c r="J14" s="309"/>
      <c r="K14" s="309"/>
      <c r="L14" s="309"/>
      <c r="M14" s="309"/>
      <c r="N14" s="342">
        <v>4615348</v>
      </c>
      <c r="O14" s="343"/>
      <c r="P14" s="1"/>
      <c r="Q14" s="1"/>
      <c r="R14" s="3" t="s">
        <v>280</v>
      </c>
      <c r="S14" s="1"/>
      <c r="T14" s="1"/>
      <c r="U14" s="1"/>
      <c r="V14" s="2"/>
      <c r="W14" s="2"/>
      <c r="X14" s="2"/>
      <c r="Y14" s="2"/>
      <c r="Z14" s="2"/>
      <c r="AA14" s="340" t="s">
        <v>304</v>
      </c>
      <c r="AB14" s="341"/>
    </row>
    <row r="15" spans="1:28" s="65" customFormat="1" ht="14.65" customHeight="1" x14ac:dyDescent="0.15">
      <c r="B15" s="102"/>
      <c r="C15" s="1"/>
      <c r="D15" s="1"/>
      <c r="E15" s="1"/>
      <c r="F15" s="1" t="s">
        <v>18</v>
      </c>
      <c r="G15" s="1"/>
      <c r="H15" s="1"/>
      <c r="I15" s="2"/>
      <c r="J15" s="309"/>
      <c r="K15" s="309"/>
      <c r="L15" s="309"/>
      <c r="M15" s="309"/>
      <c r="N15" s="342">
        <v>-3656921</v>
      </c>
      <c r="O15" s="343"/>
      <c r="P15" s="1"/>
      <c r="Q15" s="1"/>
      <c r="R15" s="3" t="s">
        <v>19</v>
      </c>
      <c r="S15" s="3"/>
      <c r="T15" s="3"/>
      <c r="U15" s="3"/>
      <c r="V15" s="68"/>
      <c r="W15" s="68"/>
      <c r="X15" s="68"/>
      <c r="Y15" s="68"/>
      <c r="Z15" s="68"/>
      <c r="AA15" s="340" t="s">
        <v>304</v>
      </c>
      <c r="AB15" s="341"/>
    </row>
    <row r="16" spans="1:28" s="65" customFormat="1" ht="14.65" customHeight="1" x14ac:dyDescent="0.15">
      <c r="B16" s="102"/>
      <c r="C16" s="1"/>
      <c r="D16" s="1"/>
      <c r="E16" s="1"/>
      <c r="F16" s="1" t="s">
        <v>149</v>
      </c>
      <c r="G16" s="89"/>
      <c r="H16" s="89"/>
      <c r="I16" s="90"/>
      <c r="J16" s="310"/>
      <c r="K16" s="310"/>
      <c r="L16" s="310"/>
      <c r="M16" s="310"/>
      <c r="N16" s="342" t="s">
        <v>304</v>
      </c>
      <c r="O16" s="343"/>
      <c r="P16" s="1"/>
      <c r="Q16" s="1"/>
      <c r="R16" s="3" t="s">
        <v>20</v>
      </c>
      <c r="S16" s="3"/>
      <c r="T16" s="3"/>
      <c r="U16" s="3"/>
      <c r="V16" s="68"/>
      <c r="W16" s="68"/>
      <c r="X16" s="68"/>
      <c r="Y16" s="68"/>
      <c r="Z16" s="68"/>
      <c r="AA16" s="340" t="s">
        <v>304</v>
      </c>
      <c r="AB16" s="341"/>
    </row>
    <row r="17" spans="2:28" s="65" customFormat="1" ht="14.65" customHeight="1" x14ac:dyDescent="0.15">
      <c r="B17" s="102"/>
      <c r="C17" s="1"/>
      <c r="D17" s="1"/>
      <c r="E17" s="1"/>
      <c r="F17" s="1" t="s">
        <v>150</v>
      </c>
      <c r="G17" s="89"/>
      <c r="H17" s="89"/>
      <c r="I17" s="90"/>
      <c r="J17" s="310"/>
      <c r="K17" s="310"/>
      <c r="L17" s="310"/>
      <c r="M17" s="310"/>
      <c r="N17" s="342" t="s">
        <v>304</v>
      </c>
      <c r="O17" s="343"/>
      <c r="P17" s="2"/>
      <c r="Q17" s="1"/>
      <c r="R17" s="3" t="s">
        <v>21</v>
      </c>
      <c r="S17" s="3"/>
      <c r="T17" s="3"/>
      <c r="U17" s="3"/>
      <c r="V17" s="68"/>
      <c r="W17" s="68"/>
      <c r="X17" s="68"/>
      <c r="Y17" s="68"/>
      <c r="Z17" s="68"/>
      <c r="AA17" s="340" t="s">
        <v>304</v>
      </c>
      <c r="AB17" s="341"/>
    </row>
    <row r="18" spans="2:28" s="65" customFormat="1" ht="14.65" customHeight="1" x14ac:dyDescent="0.15">
      <c r="B18" s="102"/>
      <c r="C18" s="1"/>
      <c r="D18" s="1"/>
      <c r="E18" s="1"/>
      <c r="F18" s="1" t="s">
        <v>22</v>
      </c>
      <c r="G18" s="89"/>
      <c r="H18" s="89"/>
      <c r="I18" s="90"/>
      <c r="J18" s="310"/>
      <c r="K18" s="310"/>
      <c r="L18" s="310"/>
      <c r="M18" s="310"/>
      <c r="N18" s="342" t="s">
        <v>304</v>
      </c>
      <c r="O18" s="343"/>
      <c r="P18" s="2"/>
      <c r="Q18" s="1"/>
      <c r="R18" s="3" t="s">
        <v>23</v>
      </c>
      <c r="S18" s="3"/>
      <c r="T18" s="3"/>
      <c r="U18" s="3"/>
      <c r="V18" s="68"/>
      <c r="W18" s="68"/>
      <c r="X18" s="68"/>
      <c r="Y18" s="68"/>
      <c r="Z18" s="68"/>
      <c r="AA18" s="340" t="s">
        <v>304</v>
      </c>
      <c r="AB18" s="341"/>
    </row>
    <row r="19" spans="2:28" s="65" customFormat="1" ht="14.65" customHeight="1" x14ac:dyDescent="0.15">
      <c r="B19" s="102"/>
      <c r="C19" s="1"/>
      <c r="D19" s="1"/>
      <c r="E19" s="1"/>
      <c r="F19" s="1" t="s">
        <v>151</v>
      </c>
      <c r="G19" s="89"/>
      <c r="H19" s="89"/>
      <c r="I19" s="90"/>
      <c r="J19" s="310"/>
      <c r="K19" s="310"/>
      <c r="L19" s="310"/>
      <c r="M19" s="310"/>
      <c r="N19" s="342" t="s">
        <v>304</v>
      </c>
      <c r="O19" s="343"/>
      <c r="P19" s="1"/>
      <c r="Q19" s="1"/>
      <c r="R19" s="1" t="s">
        <v>24</v>
      </c>
      <c r="S19" s="1"/>
      <c r="T19" s="1"/>
      <c r="U19" s="1"/>
      <c r="V19" s="2"/>
      <c r="W19" s="2"/>
      <c r="X19" s="2"/>
      <c r="Y19" s="2"/>
      <c r="Z19" s="2"/>
      <c r="AA19" s="340">
        <v>3305640</v>
      </c>
      <c r="AB19" s="341"/>
    </row>
    <row r="20" spans="2:28" s="65" customFormat="1" ht="14.65" customHeight="1" x14ac:dyDescent="0.15">
      <c r="B20" s="102"/>
      <c r="C20" s="1"/>
      <c r="D20" s="1"/>
      <c r="E20" s="1"/>
      <c r="F20" s="1" t="s">
        <v>25</v>
      </c>
      <c r="G20" s="89"/>
      <c r="H20" s="89"/>
      <c r="I20" s="90"/>
      <c r="J20" s="310"/>
      <c r="K20" s="310"/>
      <c r="L20" s="310"/>
      <c r="M20" s="310"/>
      <c r="N20" s="342" t="s">
        <v>304</v>
      </c>
      <c r="O20" s="343"/>
      <c r="P20" s="1"/>
      <c r="Q20" s="1"/>
      <c r="R20" s="3" t="s">
        <v>152</v>
      </c>
      <c r="S20" s="1"/>
      <c r="T20" s="1"/>
      <c r="U20" s="1"/>
      <c r="V20" s="2"/>
      <c r="W20" s="2"/>
      <c r="X20" s="2"/>
      <c r="Y20" s="2"/>
      <c r="Z20" s="2"/>
      <c r="AA20" s="340">
        <v>145567</v>
      </c>
      <c r="AB20" s="341"/>
    </row>
    <row r="21" spans="2:28" s="65" customFormat="1" ht="14.65" customHeight="1" x14ac:dyDescent="0.15">
      <c r="B21" s="102"/>
      <c r="C21" s="1"/>
      <c r="D21" s="1"/>
      <c r="E21" s="1"/>
      <c r="F21" s="1" t="s">
        <v>26</v>
      </c>
      <c r="G21" s="89"/>
      <c r="H21" s="89"/>
      <c r="I21" s="90"/>
      <c r="J21" s="310"/>
      <c r="K21" s="310"/>
      <c r="L21" s="310"/>
      <c r="M21" s="310"/>
      <c r="N21" s="342" t="s">
        <v>304</v>
      </c>
      <c r="O21" s="343"/>
      <c r="P21" s="1"/>
      <c r="Q21" s="1"/>
      <c r="R21" s="1" t="s">
        <v>15</v>
      </c>
      <c r="S21" s="1"/>
      <c r="T21" s="1"/>
      <c r="U21" s="1"/>
      <c r="V21" s="2"/>
      <c r="W21" s="2"/>
      <c r="X21" s="2"/>
      <c r="Y21" s="2"/>
      <c r="Z21" s="2"/>
      <c r="AA21" s="340" t="s">
        <v>304</v>
      </c>
      <c r="AB21" s="341"/>
    </row>
    <row r="22" spans="2:28" s="65" customFormat="1" ht="14.65" customHeight="1" x14ac:dyDescent="0.15">
      <c r="B22" s="102"/>
      <c r="C22" s="1"/>
      <c r="D22" s="1"/>
      <c r="E22" s="1"/>
      <c r="F22" s="1" t="s">
        <v>153</v>
      </c>
      <c r="G22" s="1"/>
      <c r="H22" s="1"/>
      <c r="I22" s="2"/>
      <c r="J22" s="309"/>
      <c r="K22" s="309"/>
      <c r="L22" s="309"/>
      <c r="M22" s="309"/>
      <c r="N22" s="342">
        <v>4360000</v>
      </c>
      <c r="O22" s="343"/>
      <c r="P22" s="352" t="s">
        <v>27</v>
      </c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4">
        <v>3451393</v>
      </c>
      <c r="AB22" s="355"/>
    </row>
    <row r="23" spans="2:28" s="65" customFormat="1" ht="14.65" customHeight="1" x14ac:dyDescent="0.15">
      <c r="B23" s="102"/>
      <c r="C23" s="1"/>
      <c r="D23" s="1"/>
      <c r="E23" s="1"/>
      <c r="F23" s="1" t="s">
        <v>28</v>
      </c>
      <c r="G23" s="1"/>
      <c r="H23" s="1"/>
      <c r="I23" s="2"/>
      <c r="J23" s="309"/>
      <c r="K23" s="309"/>
      <c r="L23" s="309"/>
      <c r="M23" s="309"/>
      <c r="N23" s="342">
        <v>-4359998</v>
      </c>
      <c r="O23" s="343"/>
      <c r="P23" s="1" t="s">
        <v>29</v>
      </c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320"/>
      <c r="AB23" s="321"/>
    </row>
    <row r="24" spans="2:28" s="65" customFormat="1" ht="14.65" customHeight="1" x14ac:dyDescent="0.15">
      <c r="B24" s="102"/>
      <c r="C24" s="1"/>
      <c r="D24" s="1"/>
      <c r="E24" s="1"/>
      <c r="F24" s="1" t="s">
        <v>30</v>
      </c>
      <c r="G24" s="1"/>
      <c r="H24" s="1"/>
      <c r="I24" s="2"/>
      <c r="J24" s="309"/>
      <c r="K24" s="309"/>
      <c r="L24" s="309"/>
      <c r="M24" s="309"/>
      <c r="N24" s="342" t="s">
        <v>304</v>
      </c>
      <c r="O24" s="343"/>
      <c r="P24" s="1"/>
      <c r="Q24" s="3" t="s">
        <v>31</v>
      </c>
      <c r="R24" s="1"/>
      <c r="S24" s="1"/>
      <c r="T24" s="1"/>
      <c r="U24" s="1"/>
      <c r="V24" s="2"/>
      <c r="W24" s="2"/>
      <c r="X24" s="2"/>
      <c r="Y24" s="2"/>
      <c r="Z24" s="2"/>
      <c r="AA24" s="340">
        <v>6204921516</v>
      </c>
      <c r="AB24" s="341"/>
    </row>
    <row r="25" spans="2:28" s="65" customFormat="1" ht="14.65" customHeight="1" x14ac:dyDescent="0.15">
      <c r="B25" s="102"/>
      <c r="C25" s="1"/>
      <c r="D25" s="1"/>
      <c r="E25" s="1" t="s">
        <v>32</v>
      </c>
      <c r="F25" s="1"/>
      <c r="G25" s="1"/>
      <c r="H25" s="1"/>
      <c r="I25" s="2"/>
      <c r="J25" s="309"/>
      <c r="K25" s="309"/>
      <c r="L25" s="309"/>
      <c r="M25" s="309"/>
      <c r="N25" s="342" t="s">
        <v>312</v>
      </c>
      <c r="O25" s="343"/>
      <c r="P25" s="1"/>
      <c r="Q25" s="2" t="s">
        <v>33</v>
      </c>
      <c r="R25" s="1"/>
      <c r="S25" s="1"/>
      <c r="T25" s="1"/>
      <c r="U25" s="1"/>
      <c r="V25" s="2"/>
      <c r="W25" s="2"/>
      <c r="X25" s="2"/>
      <c r="Y25" s="2"/>
      <c r="Z25" s="2"/>
      <c r="AA25" s="342">
        <v>34398647</v>
      </c>
      <c r="AB25" s="343"/>
    </row>
    <row r="26" spans="2:28" s="65" customFormat="1" ht="14.65" customHeight="1" x14ac:dyDescent="0.15">
      <c r="B26" s="102"/>
      <c r="C26" s="1"/>
      <c r="D26" s="1"/>
      <c r="E26" s="1"/>
      <c r="F26" s="1" t="s">
        <v>34</v>
      </c>
      <c r="G26" s="1"/>
      <c r="H26" s="1"/>
      <c r="I26" s="2"/>
      <c r="J26" s="2"/>
      <c r="K26" s="2"/>
      <c r="L26" s="2"/>
      <c r="M26" s="2"/>
      <c r="N26" s="342" t="s">
        <v>304</v>
      </c>
      <c r="O26" s="343"/>
      <c r="P26" s="66"/>
      <c r="Q26" s="2" t="s">
        <v>282</v>
      </c>
      <c r="R26" s="2"/>
      <c r="S26" s="2"/>
      <c r="T26" s="2"/>
      <c r="U26" s="2"/>
      <c r="V26" s="2"/>
      <c r="W26" s="2"/>
      <c r="X26" s="2"/>
      <c r="Y26" s="2"/>
      <c r="Z26" s="165"/>
      <c r="AA26" s="340" t="s">
        <v>305</v>
      </c>
      <c r="AB26" s="341"/>
    </row>
    <row r="27" spans="2:28" s="65" customFormat="1" ht="14.65" customHeight="1" x14ac:dyDescent="0.15">
      <c r="B27" s="102"/>
      <c r="C27" s="1"/>
      <c r="D27" s="1"/>
      <c r="E27" s="1"/>
      <c r="F27" s="1" t="s">
        <v>14</v>
      </c>
      <c r="G27" s="1"/>
      <c r="H27" s="1"/>
      <c r="I27" s="2"/>
      <c r="J27" s="2"/>
      <c r="K27" s="2"/>
      <c r="L27" s="2"/>
      <c r="M27" s="2"/>
      <c r="N27" s="342" t="s">
        <v>304</v>
      </c>
      <c r="O27" s="343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340"/>
      <c r="AB27" s="341"/>
    </row>
    <row r="28" spans="2:28" s="65" customFormat="1" ht="14.65" customHeight="1" x14ac:dyDescent="0.15">
      <c r="B28" s="102"/>
      <c r="C28" s="1"/>
      <c r="D28" s="1"/>
      <c r="E28" s="1"/>
      <c r="F28" s="1" t="s">
        <v>16</v>
      </c>
      <c r="G28" s="1"/>
      <c r="H28" s="1"/>
      <c r="I28" s="2"/>
      <c r="J28" s="2"/>
      <c r="K28" s="2"/>
      <c r="L28" s="2"/>
      <c r="M28" s="2"/>
      <c r="N28" s="342" t="s">
        <v>304</v>
      </c>
      <c r="O28" s="343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340"/>
      <c r="AB28" s="341"/>
    </row>
    <row r="29" spans="2:28" s="65" customFormat="1" ht="14.65" customHeight="1" x14ac:dyDescent="0.15">
      <c r="B29" s="102"/>
      <c r="C29" s="1"/>
      <c r="D29" s="1"/>
      <c r="E29" s="1"/>
      <c r="F29" s="1" t="s">
        <v>35</v>
      </c>
      <c r="G29" s="1"/>
      <c r="H29" s="1"/>
      <c r="I29" s="2"/>
      <c r="J29" s="2"/>
      <c r="K29" s="2"/>
      <c r="L29" s="2"/>
      <c r="M29" s="2"/>
      <c r="N29" s="342" t="s">
        <v>304</v>
      </c>
      <c r="O29" s="343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340"/>
      <c r="AB29" s="341"/>
    </row>
    <row r="30" spans="2:28" s="65" customFormat="1" ht="14.65" customHeight="1" x14ac:dyDescent="0.15">
      <c r="B30" s="102"/>
      <c r="C30" s="1"/>
      <c r="D30" s="1"/>
      <c r="E30" s="1"/>
      <c r="F30" s="1" t="s">
        <v>18</v>
      </c>
      <c r="G30" s="1"/>
      <c r="H30" s="1"/>
      <c r="I30" s="2"/>
      <c r="J30" s="2"/>
      <c r="K30" s="2"/>
      <c r="L30" s="2"/>
      <c r="M30" s="2"/>
      <c r="N30" s="342" t="s">
        <v>304</v>
      </c>
      <c r="O30" s="343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340"/>
      <c r="AB30" s="341"/>
    </row>
    <row r="31" spans="2:28" s="65" customFormat="1" ht="14.65" customHeight="1" x14ac:dyDescent="0.15">
      <c r="B31" s="102"/>
      <c r="C31" s="1"/>
      <c r="D31" s="1"/>
      <c r="E31" s="1"/>
      <c r="F31" s="1" t="s">
        <v>36</v>
      </c>
      <c r="G31" s="1"/>
      <c r="H31" s="1"/>
      <c r="I31" s="2"/>
      <c r="J31" s="2"/>
      <c r="K31" s="2"/>
      <c r="L31" s="2"/>
      <c r="M31" s="2"/>
      <c r="N31" s="342" t="s">
        <v>304</v>
      </c>
      <c r="O31" s="343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340"/>
      <c r="AB31" s="341"/>
    </row>
    <row r="32" spans="2:28" s="65" customFormat="1" ht="14.65" customHeight="1" x14ac:dyDescent="0.15">
      <c r="B32" s="102"/>
      <c r="C32" s="1"/>
      <c r="D32" s="1"/>
      <c r="E32" s="1"/>
      <c r="F32" s="1" t="s">
        <v>28</v>
      </c>
      <c r="G32" s="1"/>
      <c r="H32" s="1"/>
      <c r="I32" s="2"/>
      <c r="J32" s="2"/>
      <c r="K32" s="2"/>
      <c r="L32" s="2"/>
      <c r="M32" s="2"/>
      <c r="N32" s="342" t="s">
        <v>304</v>
      </c>
      <c r="O32" s="343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340"/>
      <c r="AB32" s="341"/>
    </row>
    <row r="33" spans="2:28" s="65" customFormat="1" ht="14.65" customHeight="1" x14ac:dyDescent="0.15">
      <c r="B33" s="102"/>
      <c r="C33" s="1"/>
      <c r="D33" s="1"/>
      <c r="E33" s="1"/>
      <c r="F33" s="1" t="s">
        <v>30</v>
      </c>
      <c r="G33" s="1"/>
      <c r="H33" s="1"/>
      <c r="I33" s="2"/>
      <c r="J33" s="2"/>
      <c r="K33" s="2"/>
      <c r="L33" s="2"/>
      <c r="M33" s="2"/>
      <c r="N33" s="342" t="s">
        <v>304</v>
      </c>
      <c r="O33" s="343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340"/>
      <c r="AB33" s="341"/>
    </row>
    <row r="34" spans="2:28" s="65" customFormat="1" ht="14.65" customHeight="1" x14ac:dyDescent="0.15">
      <c r="B34" s="102"/>
      <c r="C34" s="1"/>
      <c r="D34" s="1"/>
      <c r="E34" s="1" t="s">
        <v>37</v>
      </c>
      <c r="F34" s="91"/>
      <c r="G34" s="91"/>
      <c r="H34" s="91"/>
      <c r="I34" s="92"/>
      <c r="J34" s="92"/>
      <c r="K34" s="92"/>
      <c r="L34" s="92"/>
      <c r="M34" s="92"/>
      <c r="N34" s="342">
        <v>74479157</v>
      </c>
      <c r="O34" s="343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340"/>
      <c r="AB34" s="341"/>
    </row>
    <row r="35" spans="2:28" s="65" customFormat="1" ht="14.65" customHeight="1" x14ac:dyDescent="0.15">
      <c r="B35" s="102"/>
      <c r="C35" s="1"/>
      <c r="D35" s="1"/>
      <c r="E35" s="1" t="s">
        <v>38</v>
      </c>
      <c r="F35" s="91"/>
      <c r="G35" s="91"/>
      <c r="H35" s="91"/>
      <c r="I35" s="92"/>
      <c r="J35" s="92"/>
      <c r="K35" s="92"/>
      <c r="L35" s="92"/>
      <c r="M35" s="92"/>
      <c r="N35" s="342">
        <v>-74479104</v>
      </c>
      <c r="O35" s="343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340"/>
      <c r="AB35" s="341"/>
    </row>
    <row r="36" spans="2:28" s="65" customFormat="1" ht="14.65" customHeight="1" x14ac:dyDescent="0.15">
      <c r="B36" s="102"/>
      <c r="C36" s="1"/>
      <c r="D36" s="1" t="s">
        <v>39</v>
      </c>
      <c r="E36" s="1"/>
      <c r="F36" s="91"/>
      <c r="G36" s="91"/>
      <c r="H36" s="91"/>
      <c r="I36" s="92"/>
      <c r="J36" s="92"/>
      <c r="K36" s="92"/>
      <c r="L36" s="92"/>
      <c r="M36" s="92"/>
      <c r="N36" s="342" t="s">
        <v>298</v>
      </c>
      <c r="O36" s="343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340"/>
      <c r="AB36" s="341"/>
    </row>
    <row r="37" spans="2:28" s="65" customFormat="1" ht="14.65" customHeight="1" x14ac:dyDescent="0.15">
      <c r="B37" s="102"/>
      <c r="C37" s="1"/>
      <c r="D37" s="1"/>
      <c r="E37" s="1" t="s">
        <v>40</v>
      </c>
      <c r="F37" s="1"/>
      <c r="G37" s="1"/>
      <c r="H37" s="1"/>
      <c r="I37" s="2"/>
      <c r="J37" s="2"/>
      <c r="K37" s="2"/>
      <c r="L37" s="2"/>
      <c r="M37" s="2"/>
      <c r="N37" s="342" t="s">
        <v>304</v>
      </c>
      <c r="O37" s="343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340"/>
      <c r="AB37" s="341"/>
    </row>
    <row r="38" spans="2:28" s="65" customFormat="1" ht="14.65" customHeight="1" x14ac:dyDescent="0.15">
      <c r="B38" s="102"/>
      <c r="C38" s="1"/>
      <c r="D38" s="1"/>
      <c r="E38" s="1" t="s">
        <v>154</v>
      </c>
      <c r="F38" s="1"/>
      <c r="G38" s="1"/>
      <c r="H38" s="1"/>
      <c r="I38" s="2"/>
      <c r="J38" s="2"/>
      <c r="K38" s="2"/>
      <c r="L38" s="2"/>
      <c r="M38" s="2"/>
      <c r="N38" s="342" t="s">
        <v>304</v>
      </c>
      <c r="O38" s="343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340"/>
      <c r="AB38" s="341"/>
    </row>
    <row r="39" spans="2:28" s="65" customFormat="1" ht="14.65" customHeight="1" x14ac:dyDescent="0.15">
      <c r="B39" s="102"/>
      <c r="C39" s="1"/>
      <c r="D39" s="1" t="s">
        <v>41</v>
      </c>
      <c r="E39" s="1"/>
      <c r="F39" s="1"/>
      <c r="G39" s="1"/>
      <c r="H39" s="1"/>
      <c r="I39" s="1"/>
      <c r="J39" s="2"/>
      <c r="K39" s="2"/>
      <c r="L39" s="2"/>
      <c r="M39" s="2"/>
      <c r="N39" s="342">
        <v>2552930</v>
      </c>
      <c r="O39" s="343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340"/>
      <c r="AB39" s="341"/>
    </row>
    <row r="40" spans="2:28" s="65" customFormat="1" ht="14.65" customHeight="1" x14ac:dyDescent="0.15">
      <c r="B40" s="102"/>
      <c r="C40" s="1"/>
      <c r="D40" s="1"/>
      <c r="E40" s="1" t="s">
        <v>42</v>
      </c>
      <c r="F40" s="1"/>
      <c r="G40" s="1"/>
      <c r="H40" s="1"/>
      <c r="I40" s="1"/>
      <c r="J40" s="2"/>
      <c r="K40" s="2"/>
      <c r="L40" s="2"/>
      <c r="M40" s="2"/>
      <c r="N40" s="342" t="s">
        <v>298</v>
      </c>
      <c r="O40" s="343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340"/>
      <c r="AB40" s="341"/>
    </row>
    <row r="41" spans="2:28" s="65" customFormat="1" ht="14.65" customHeight="1" x14ac:dyDescent="0.15">
      <c r="B41" s="102"/>
      <c r="C41" s="1"/>
      <c r="D41" s="1"/>
      <c r="E41" s="1"/>
      <c r="F41" s="3" t="s">
        <v>43</v>
      </c>
      <c r="G41" s="1"/>
      <c r="H41" s="1"/>
      <c r="I41" s="1"/>
      <c r="J41" s="2"/>
      <c r="K41" s="2"/>
      <c r="L41" s="2"/>
      <c r="M41" s="2"/>
      <c r="N41" s="342" t="s">
        <v>304</v>
      </c>
      <c r="O41" s="343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340"/>
      <c r="AB41" s="341"/>
    </row>
    <row r="42" spans="2:28" s="65" customFormat="1" ht="14.65" customHeight="1" x14ac:dyDescent="0.15">
      <c r="B42" s="102"/>
      <c r="C42" s="1"/>
      <c r="D42" s="1"/>
      <c r="E42" s="1"/>
      <c r="F42" s="3" t="s">
        <v>44</v>
      </c>
      <c r="G42" s="1"/>
      <c r="H42" s="1"/>
      <c r="I42" s="1"/>
      <c r="J42" s="2"/>
      <c r="K42" s="2"/>
      <c r="L42" s="2"/>
      <c r="M42" s="2"/>
      <c r="N42" s="342" t="s">
        <v>304</v>
      </c>
      <c r="O42" s="343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340"/>
      <c r="AB42" s="341"/>
    </row>
    <row r="43" spans="2:28" s="65" customFormat="1" ht="14.65" customHeight="1" x14ac:dyDescent="0.15">
      <c r="B43" s="102"/>
      <c r="C43" s="1"/>
      <c r="D43" s="1"/>
      <c r="E43" s="1"/>
      <c r="F43" s="3" t="s">
        <v>15</v>
      </c>
      <c r="G43" s="1"/>
      <c r="H43" s="1"/>
      <c r="I43" s="1"/>
      <c r="J43" s="2"/>
      <c r="K43" s="2"/>
      <c r="L43" s="2"/>
      <c r="M43" s="2"/>
      <c r="N43" s="342" t="s">
        <v>304</v>
      </c>
      <c r="O43" s="343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320"/>
      <c r="AB43" s="321"/>
    </row>
    <row r="44" spans="2:28" s="65" customFormat="1" ht="14.65" customHeight="1" x14ac:dyDescent="0.15">
      <c r="B44" s="102"/>
      <c r="C44" s="1"/>
      <c r="D44" s="1"/>
      <c r="E44" s="1" t="s">
        <v>45</v>
      </c>
      <c r="F44" s="1"/>
      <c r="G44" s="1"/>
      <c r="H44" s="1"/>
      <c r="I44" s="2"/>
      <c r="J44" s="2"/>
      <c r="K44" s="2"/>
      <c r="L44" s="2"/>
      <c r="M44" s="2"/>
      <c r="N44" s="342" t="s">
        <v>304</v>
      </c>
      <c r="O44" s="343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320"/>
      <c r="AB44" s="321"/>
    </row>
    <row r="45" spans="2:28" s="65" customFormat="1" ht="14.65" customHeight="1" x14ac:dyDescent="0.15">
      <c r="B45" s="102"/>
      <c r="C45" s="1"/>
      <c r="D45" s="1"/>
      <c r="E45" s="1" t="s">
        <v>46</v>
      </c>
      <c r="F45" s="1"/>
      <c r="G45" s="1"/>
      <c r="H45" s="1"/>
      <c r="I45" s="2"/>
      <c r="J45" s="2"/>
      <c r="K45" s="2"/>
      <c r="L45" s="2"/>
      <c r="M45" s="2"/>
      <c r="N45" s="342" t="s">
        <v>304</v>
      </c>
      <c r="O45" s="343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340"/>
      <c r="AB45" s="341"/>
    </row>
    <row r="46" spans="2:28" s="65" customFormat="1" ht="14.65" customHeight="1" x14ac:dyDescent="0.15">
      <c r="B46" s="102"/>
      <c r="C46" s="1"/>
      <c r="D46" s="1"/>
      <c r="E46" s="1" t="s">
        <v>47</v>
      </c>
      <c r="F46" s="1"/>
      <c r="G46" s="1"/>
      <c r="H46" s="1"/>
      <c r="I46" s="2"/>
      <c r="J46" s="2"/>
      <c r="K46" s="2"/>
      <c r="L46" s="2"/>
      <c r="M46" s="2"/>
      <c r="N46" s="342">
        <v>2552930</v>
      </c>
      <c r="O46" s="343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320"/>
      <c r="AB46" s="321"/>
    </row>
    <row r="47" spans="2:28" s="65" customFormat="1" ht="14.65" customHeight="1" x14ac:dyDescent="0.15">
      <c r="B47" s="102"/>
      <c r="C47" s="1"/>
      <c r="D47" s="1"/>
      <c r="E47" s="1"/>
      <c r="F47" s="3" t="s">
        <v>48</v>
      </c>
      <c r="G47" s="1"/>
      <c r="H47" s="1"/>
      <c r="I47" s="2"/>
      <c r="J47" s="2"/>
      <c r="K47" s="2"/>
      <c r="L47" s="2"/>
      <c r="M47" s="2"/>
      <c r="N47" s="342" t="s">
        <v>304</v>
      </c>
      <c r="O47" s="343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340"/>
      <c r="AB47" s="341"/>
    </row>
    <row r="48" spans="2:28" s="65" customFormat="1" ht="14.65" customHeight="1" x14ac:dyDescent="0.15">
      <c r="B48" s="102"/>
      <c r="C48" s="2"/>
      <c r="D48" s="1"/>
      <c r="E48" s="1"/>
      <c r="F48" s="1" t="s">
        <v>36</v>
      </c>
      <c r="G48" s="1"/>
      <c r="H48" s="1"/>
      <c r="I48" s="2"/>
      <c r="J48" s="2"/>
      <c r="K48" s="2"/>
      <c r="L48" s="2"/>
      <c r="M48" s="2"/>
      <c r="N48" s="342">
        <v>2552930</v>
      </c>
      <c r="O48" s="343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340"/>
      <c r="AB48" s="341"/>
    </row>
    <row r="49" spans="2:28" s="65" customFormat="1" ht="14.65" customHeight="1" x14ac:dyDescent="0.15">
      <c r="B49" s="102"/>
      <c r="C49" s="2"/>
      <c r="D49" s="1"/>
      <c r="E49" s="1" t="s">
        <v>15</v>
      </c>
      <c r="F49" s="1"/>
      <c r="G49" s="1"/>
      <c r="H49" s="1"/>
      <c r="I49" s="2"/>
      <c r="J49" s="2"/>
      <c r="K49" s="2"/>
      <c r="L49" s="2"/>
      <c r="M49" s="2"/>
      <c r="N49" s="342" t="s">
        <v>304</v>
      </c>
      <c r="O49" s="343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340"/>
      <c r="AB49" s="341"/>
    </row>
    <row r="50" spans="2:28" s="65" customFormat="1" ht="14.65" customHeight="1" x14ac:dyDescent="0.15">
      <c r="B50" s="102"/>
      <c r="C50" s="2"/>
      <c r="D50" s="1"/>
      <c r="E50" s="3" t="s">
        <v>49</v>
      </c>
      <c r="F50" s="1"/>
      <c r="G50" s="1"/>
      <c r="H50" s="1"/>
      <c r="I50" s="2"/>
      <c r="J50" s="2"/>
      <c r="K50" s="2"/>
      <c r="L50" s="2"/>
      <c r="M50" s="2"/>
      <c r="N50" s="342" t="s">
        <v>304</v>
      </c>
      <c r="O50" s="343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340"/>
      <c r="AB50" s="341"/>
    </row>
    <row r="51" spans="2:28" s="65" customFormat="1" ht="14.65" customHeight="1" x14ac:dyDescent="0.15">
      <c r="B51" s="102"/>
      <c r="C51" s="2" t="s">
        <v>50</v>
      </c>
      <c r="D51" s="1"/>
      <c r="E51" s="101"/>
      <c r="F51" s="101"/>
      <c r="G51" s="101"/>
      <c r="H51" s="2"/>
      <c r="I51" s="2"/>
      <c r="J51" s="2"/>
      <c r="K51" s="2"/>
      <c r="L51" s="2"/>
      <c r="M51" s="2"/>
      <c r="N51" s="342">
        <v>1154193879</v>
      </c>
      <c r="O51" s="343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340"/>
      <c r="AB51" s="341"/>
    </row>
    <row r="52" spans="2:28" s="65" customFormat="1" ht="14.65" customHeight="1" x14ac:dyDescent="0.15">
      <c r="B52" s="102"/>
      <c r="C52" s="2"/>
      <c r="D52" s="1" t="s">
        <v>51</v>
      </c>
      <c r="E52" s="101"/>
      <c r="F52" s="101"/>
      <c r="G52" s="101"/>
      <c r="H52" s="2"/>
      <c r="I52" s="2"/>
      <c r="J52" s="2"/>
      <c r="K52" s="2"/>
      <c r="L52" s="2"/>
      <c r="M52" s="2"/>
      <c r="N52" s="342">
        <v>37850040</v>
      </c>
      <c r="O52" s="343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320"/>
      <c r="AB52" s="321"/>
    </row>
    <row r="53" spans="2:28" s="65" customFormat="1" ht="14.65" customHeight="1" x14ac:dyDescent="0.15">
      <c r="B53" s="102"/>
      <c r="C53" s="2"/>
      <c r="D53" s="3" t="s">
        <v>52</v>
      </c>
      <c r="E53" s="1"/>
      <c r="F53" s="91"/>
      <c r="G53" s="1"/>
      <c r="H53" s="1"/>
      <c r="I53" s="2"/>
      <c r="J53" s="2"/>
      <c r="K53" s="2"/>
      <c r="L53" s="2"/>
      <c r="M53" s="2"/>
      <c r="N53" s="342" t="s">
        <v>304</v>
      </c>
      <c r="O53" s="343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340"/>
      <c r="AB53" s="341"/>
    </row>
    <row r="54" spans="2:28" s="65" customFormat="1" ht="14.65" customHeight="1" x14ac:dyDescent="0.15">
      <c r="B54" s="102"/>
      <c r="C54" s="2"/>
      <c r="D54" s="1" t="s">
        <v>53</v>
      </c>
      <c r="E54" s="1"/>
      <c r="F54" s="1"/>
      <c r="G54" s="1"/>
      <c r="H54" s="1"/>
      <c r="I54" s="2"/>
      <c r="J54" s="2"/>
      <c r="K54" s="2"/>
      <c r="L54" s="2"/>
      <c r="M54" s="2"/>
      <c r="N54" s="342" t="s">
        <v>304</v>
      </c>
      <c r="O54" s="343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340"/>
      <c r="AB54" s="341"/>
    </row>
    <row r="55" spans="2:28" s="65" customFormat="1" ht="14.65" customHeight="1" x14ac:dyDescent="0.15">
      <c r="B55" s="102"/>
      <c r="C55" s="1"/>
      <c r="D55" s="1" t="s">
        <v>47</v>
      </c>
      <c r="E55" s="1"/>
      <c r="F55" s="91"/>
      <c r="G55" s="1"/>
      <c r="H55" s="1"/>
      <c r="I55" s="2"/>
      <c r="J55" s="2"/>
      <c r="K55" s="2"/>
      <c r="L55" s="2"/>
      <c r="M55" s="2"/>
      <c r="N55" s="342">
        <v>1116343839</v>
      </c>
      <c r="O55" s="343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340"/>
      <c r="AB55" s="341"/>
    </row>
    <row r="56" spans="2:28" s="65" customFormat="1" ht="14.65" customHeight="1" x14ac:dyDescent="0.15">
      <c r="B56" s="102"/>
      <c r="C56" s="1"/>
      <c r="D56" s="1"/>
      <c r="E56" s="1" t="s">
        <v>54</v>
      </c>
      <c r="F56" s="1"/>
      <c r="G56" s="1"/>
      <c r="H56" s="1"/>
      <c r="I56" s="2"/>
      <c r="J56" s="2"/>
      <c r="K56" s="2"/>
      <c r="L56" s="2"/>
      <c r="M56" s="2"/>
      <c r="N56" s="342">
        <v>1116343839</v>
      </c>
      <c r="O56" s="343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340"/>
      <c r="AB56" s="341"/>
    </row>
    <row r="57" spans="2:28" s="65" customFormat="1" ht="14.65" customHeight="1" x14ac:dyDescent="0.15">
      <c r="B57" s="102"/>
      <c r="C57" s="1"/>
      <c r="D57" s="1"/>
      <c r="E57" s="3" t="s">
        <v>48</v>
      </c>
      <c r="F57" s="1"/>
      <c r="G57" s="1"/>
      <c r="H57" s="1"/>
      <c r="I57" s="2"/>
      <c r="J57" s="2"/>
      <c r="K57" s="2"/>
      <c r="L57" s="2"/>
      <c r="M57" s="2"/>
      <c r="N57" s="342" t="s">
        <v>304</v>
      </c>
      <c r="O57" s="343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340"/>
      <c r="AB57" s="341"/>
    </row>
    <row r="58" spans="2:28" s="65" customFormat="1" ht="14.65" customHeight="1" x14ac:dyDescent="0.15">
      <c r="B58" s="102"/>
      <c r="C58" s="1"/>
      <c r="D58" s="1" t="s">
        <v>55</v>
      </c>
      <c r="E58" s="3"/>
      <c r="F58" s="1"/>
      <c r="G58" s="1"/>
      <c r="H58" s="1"/>
      <c r="I58" s="2"/>
      <c r="J58" s="2"/>
      <c r="K58" s="2"/>
      <c r="L58" s="2"/>
      <c r="M58" s="2"/>
      <c r="N58" s="342" t="s">
        <v>304</v>
      </c>
      <c r="O58" s="343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320"/>
      <c r="AB58" s="321"/>
    </row>
    <row r="59" spans="2:28" s="65" customFormat="1" ht="14.65" customHeight="1" x14ac:dyDescent="0.15">
      <c r="B59" s="102"/>
      <c r="C59" s="1"/>
      <c r="D59" s="1" t="s">
        <v>36</v>
      </c>
      <c r="E59" s="1"/>
      <c r="F59" s="91"/>
      <c r="G59" s="1"/>
      <c r="H59" s="1"/>
      <c r="I59" s="2"/>
      <c r="J59" s="2"/>
      <c r="K59" s="2"/>
      <c r="L59" s="2"/>
      <c r="M59" s="2"/>
      <c r="N59" s="342" t="s">
        <v>304</v>
      </c>
      <c r="O59" s="343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340"/>
      <c r="AB59" s="341"/>
    </row>
    <row r="60" spans="2:28" s="65" customFormat="1" ht="14.65" customHeight="1" x14ac:dyDescent="0.15">
      <c r="B60" s="102"/>
      <c r="C60" s="1"/>
      <c r="D60" s="69" t="s">
        <v>159</v>
      </c>
      <c r="E60" s="1"/>
      <c r="F60" s="1"/>
      <c r="G60" s="1"/>
      <c r="H60" s="1"/>
      <c r="I60" s="2"/>
      <c r="J60" s="2"/>
      <c r="K60" s="2"/>
      <c r="L60" s="2"/>
      <c r="M60" s="2"/>
      <c r="N60" s="342" t="s">
        <v>304</v>
      </c>
      <c r="O60" s="343"/>
      <c r="P60" s="356"/>
      <c r="Q60" s="357"/>
      <c r="R60" s="357"/>
      <c r="S60" s="357"/>
      <c r="T60" s="357"/>
      <c r="U60" s="357"/>
      <c r="V60" s="357"/>
      <c r="W60" s="357"/>
      <c r="X60" s="357"/>
      <c r="Y60" s="357"/>
      <c r="Z60" s="358"/>
      <c r="AA60" s="359"/>
      <c r="AB60" s="360"/>
    </row>
    <row r="61" spans="2:28" s="65" customFormat="1" ht="16.5" customHeight="1" thickBot="1" x14ac:dyDescent="0.2">
      <c r="B61" s="102"/>
      <c r="C61" s="1" t="s">
        <v>167</v>
      </c>
      <c r="D61" s="3"/>
      <c r="E61" s="1"/>
      <c r="F61" s="1"/>
      <c r="G61" s="1"/>
      <c r="H61" s="1"/>
      <c r="I61" s="2"/>
      <c r="J61" s="2"/>
      <c r="K61" s="2"/>
      <c r="L61" s="2"/>
      <c r="M61" s="2"/>
      <c r="N61" s="342" t="s">
        <v>304</v>
      </c>
      <c r="O61" s="343"/>
      <c r="P61" s="361" t="s">
        <v>56</v>
      </c>
      <c r="Q61" s="362"/>
      <c r="R61" s="362"/>
      <c r="S61" s="362"/>
      <c r="T61" s="362"/>
      <c r="U61" s="362"/>
      <c r="V61" s="362"/>
      <c r="W61" s="362"/>
      <c r="X61" s="362"/>
      <c r="Y61" s="362"/>
      <c r="Z61" s="363"/>
      <c r="AA61" s="364">
        <v>6239320163</v>
      </c>
      <c r="AB61" s="365"/>
    </row>
    <row r="62" spans="2:28" s="65" customFormat="1" ht="14.65" customHeight="1" thickBot="1" x14ac:dyDescent="0.2">
      <c r="B62" s="366" t="s">
        <v>57</v>
      </c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8"/>
      <c r="N62" s="372">
        <v>6242771556</v>
      </c>
      <c r="O62" s="373"/>
      <c r="P62" s="347" t="s">
        <v>58</v>
      </c>
      <c r="Q62" s="348"/>
      <c r="R62" s="348"/>
      <c r="S62" s="348"/>
      <c r="T62" s="348"/>
      <c r="U62" s="348"/>
      <c r="V62" s="348"/>
      <c r="W62" s="348"/>
      <c r="X62" s="348"/>
      <c r="Y62" s="348"/>
      <c r="Z62" s="369"/>
      <c r="AA62" s="370">
        <v>6242771556</v>
      </c>
      <c r="AB62" s="371"/>
    </row>
    <row r="63" spans="2:28" s="65" customFormat="1" ht="9.7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AA63" s="2"/>
      <c r="AB63" s="2"/>
    </row>
    <row r="64" spans="2:28" s="65" customFormat="1" ht="14.65" customHeight="1" x14ac:dyDescent="0.15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AA64" s="4"/>
      <c r="AB64" s="4"/>
    </row>
    <row r="65" spans="1:28" s="65" customFormat="1" ht="5.25" customHeight="1" x14ac:dyDescent="0.1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AA65" s="64"/>
      <c r="AB65" s="64"/>
    </row>
    <row r="66" spans="1:28" s="65" customFormat="1" ht="14.65" customHeight="1" x14ac:dyDescent="0.15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AA66" s="59"/>
      <c r="AB66" s="59"/>
    </row>
    <row r="67" spans="1:28" s="65" customFormat="1" ht="14.65" customHeight="1" x14ac:dyDescent="0.15">
      <c r="AA67" s="59"/>
      <c r="AB67" s="59"/>
    </row>
    <row r="68" spans="1:28" s="65" customFormat="1" ht="14.65" customHeight="1" x14ac:dyDescent="0.15"/>
    <row r="69" spans="1:28" s="65" customFormat="1" ht="14.65" customHeight="1" x14ac:dyDescent="0.15"/>
    <row r="70" spans="1:28" s="65" customFormat="1" ht="14.65" customHeight="1" x14ac:dyDescent="0.15"/>
    <row r="71" spans="1:28" s="65" customFormat="1" ht="14.65" customHeight="1" x14ac:dyDescent="0.15"/>
    <row r="72" spans="1:28" s="65" customFormat="1" ht="14.65" customHeight="1" x14ac:dyDescent="0.15"/>
    <row r="73" spans="1:28" s="65" customFormat="1" ht="14.65" customHeight="1" x14ac:dyDescent="0.15"/>
    <row r="74" spans="1:28" s="65" customFormat="1" ht="14.65" customHeight="1" x14ac:dyDescent="0.15"/>
    <row r="75" spans="1:28" s="65" customFormat="1" ht="14.65" customHeight="1" x14ac:dyDescent="0.15"/>
    <row r="76" spans="1:28" s="65" customFormat="1" ht="14.65" customHeight="1" x14ac:dyDescent="0.15"/>
    <row r="77" spans="1:28" s="65" customFormat="1" ht="14.65" customHeight="1" x14ac:dyDescent="0.15">
      <c r="A77" s="4"/>
    </row>
    <row r="78" spans="1:28" s="65" customFormat="1" ht="14.65" customHeight="1" x14ac:dyDescent="0.15">
      <c r="A78" s="64"/>
    </row>
    <row r="79" spans="1:28" s="65" customFormat="1" ht="14.65" customHeight="1" x14ac:dyDescent="0.15">
      <c r="A79" s="5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8" s="65" customFormat="1" ht="14.65" customHeight="1" x14ac:dyDescent="0.15">
      <c r="A80" s="59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8" s="65" customFormat="1" ht="14.65" customHeight="1" x14ac:dyDescent="0.15"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8" s="65" customFormat="1" ht="14.65" customHeight="1" x14ac:dyDescent="0.15"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8" s="4" customFormat="1" ht="14.65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s="64" customFormat="1" ht="14.65" hidden="1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4.65" hidden="1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4.65" hidden="1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s="65" customFormat="1" ht="14.65" hidden="1" customHeight="1" x14ac:dyDescent="0.15"/>
    <row r="88" spans="1:28" s="65" customFormat="1" ht="14.65" hidden="1" customHeight="1" x14ac:dyDescent="0.15"/>
    <row r="89" spans="1:28" s="65" customFormat="1" ht="14.65" hidden="1" customHeight="1" x14ac:dyDescent="0.15"/>
    <row r="90" spans="1:28" s="65" customFormat="1" ht="14.65" hidden="1" customHeight="1" x14ac:dyDescent="0.15"/>
    <row r="91" spans="1:28" s="65" customFormat="1" ht="14.65" hidden="1" customHeight="1" x14ac:dyDescent="0.15"/>
    <row r="92" spans="1:28" s="65" customFormat="1" ht="14.65" hidden="1" customHeight="1" x14ac:dyDescent="0.15"/>
    <row r="93" spans="1:28" s="65" customFormat="1" ht="14.65" hidden="1" customHeight="1" x14ac:dyDescent="0.15"/>
    <row r="94" spans="1:28" s="65" customFormat="1" ht="14.65" hidden="1" customHeight="1" x14ac:dyDescent="0.15"/>
    <row r="95" spans="1:28" s="65" customFormat="1" ht="14.65" hidden="1" customHeight="1" x14ac:dyDescent="0.15"/>
    <row r="96" spans="1:28" s="65" customFormat="1" ht="14.65" hidden="1" customHeight="1" x14ac:dyDescent="0.15"/>
    <row r="97" spans="2:28" s="65" customFormat="1" ht="14.65" hidden="1" customHeight="1" x14ac:dyDescent="0.15"/>
    <row r="98" spans="2:28" s="65" customFormat="1" ht="14.65" hidden="1" customHeight="1" x14ac:dyDescent="0.15"/>
    <row r="99" spans="2:28" s="65" customFormat="1" ht="14.65" hidden="1" customHeight="1" x14ac:dyDescent="0.15"/>
    <row r="100" spans="2:28" s="65" customFormat="1" ht="14.65" hidden="1" customHeight="1" x14ac:dyDescent="0.15"/>
    <row r="101" spans="2:28" s="65" customFormat="1" ht="14.65" hidden="1" customHeight="1" x14ac:dyDescent="0.15"/>
    <row r="102" spans="2:28" s="65" customFormat="1" ht="14.65" hidden="1" customHeight="1" x14ac:dyDescent="0.15"/>
    <row r="103" spans="2:28" s="65" customFormat="1" ht="14.65" hidden="1" customHeight="1" x14ac:dyDescent="0.15"/>
    <row r="104" spans="2:28" s="65" customFormat="1" ht="14.65" hidden="1" customHeight="1" x14ac:dyDescent="0.15"/>
    <row r="105" spans="2:28" s="65" customFormat="1" ht="14.65" hidden="1" customHeight="1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2:28" s="65" customFormat="1" ht="14.65" hidden="1" customHeight="1" x14ac:dyDescent="0.15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AA106" s="4"/>
      <c r="AB106" s="4"/>
    </row>
    <row r="107" spans="2:28" s="65" customFormat="1" ht="14.65" hidden="1" customHeight="1" x14ac:dyDescent="0.15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AA107" s="64"/>
      <c r="AB107" s="64"/>
    </row>
    <row r="108" spans="2:28" s="65" customFormat="1" ht="14.65" hidden="1" customHeight="1" x14ac:dyDescent="0.15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AA108" s="59"/>
      <c r="AB108" s="59"/>
    </row>
    <row r="109" spans="2:28" s="65" customFormat="1" ht="14.65" hidden="1" customHeight="1" x14ac:dyDescent="0.15">
      <c r="AA109" s="59"/>
      <c r="AB109" s="59"/>
    </row>
    <row r="110" spans="2:28" s="65" customFormat="1" ht="14.65" hidden="1" customHeight="1" x14ac:dyDescent="0.15"/>
    <row r="111" spans="2:28" s="65" customFormat="1" ht="14.65" hidden="1" customHeight="1" x14ac:dyDescent="0.15"/>
    <row r="112" spans="2:28" s="65" customFormat="1" ht="14.65" hidden="1" customHeight="1" x14ac:dyDescent="0.15"/>
    <row r="113" spans="1:28" s="65" customFormat="1" ht="14.65" hidden="1" customHeight="1" x14ac:dyDescent="0.15"/>
    <row r="114" spans="1:28" s="65" customFormat="1" ht="14.65" hidden="1" customHeight="1" x14ac:dyDescent="0.15"/>
    <row r="115" spans="1:28" s="65" customFormat="1" ht="14.65" hidden="1" customHeight="1" x14ac:dyDescent="0.15"/>
    <row r="116" spans="1:28" s="65" customFormat="1" ht="14.65" hidden="1" customHeight="1" x14ac:dyDescent="0.15"/>
    <row r="117" spans="1:28" s="65" customFormat="1" ht="14.65" hidden="1" customHeight="1" x14ac:dyDescent="0.15"/>
    <row r="118" spans="1:28" s="65" customFormat="1" ht="14.65" hidden="1" customHeight="1" x14ac:dyDescent="0.15"/>
    <row r="119" spans="1:28" s="65" customFormat="1" ht="14.65" hidden="1" customHeight="1" x14ac:dyDescent="0.15">
      <c r="A119" s="4"/>
    </row>
    <row r="120" spans="1:28" s="65" customFormat="1" ht="14.65" hidden="1" customHeight="1" x14ac:dyDescent="0.15">
      <c r="A120" s="64"/>
    </row>
    <row r="121" spans="1:28" s="65" customFormat="1" ht="14.65" hidden="1" customHeight="1" x14ac:dyDescent="0.15">
      <c r="A121" s="5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8" s="65" customFormat="1" ht="14.65" hidden="1" customHeight="1" x14ac:dyDescent="0.15">
      <c r="A122" s="59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8" s="65" customFormat="1" ht="14.65" hidden="1" customHeight="1" x14ac:dyDescent="0.15"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8" s="65" customFormat="1" ht="14.65" hidden="1" customHeight="1" x14ac:dyDescent="0.15"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8" s="4" customFormat="1" ht="14.65" hidden="1" customHeight="1" x14ac:dyDescent="0.1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s="64" customFormat="1" ht="14.65" hidden="1" customHeight="1" x14ac:dyDescent="0.1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4.65" hidden="1" customHeight="1" x14ac:dyDescent="0.1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4.65" hidden="1" customHeight="1" x14ac:dyDescent="0.1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="65" customFormat="1" ht="14.65" hidden="1" customHeight="1" x14ac:dyDescent="0.15"/>
    <row r="130" s="65" customFormat="1" ht="14.65" hidden="1" customHeight="1" x14ac:dyDescent="0.15"/>
    <row r="131" s="65" customFormat="1" ht="14.65" hidden="1" customHeight="1" x14ac:dyDescent="0.15"/>
    <row r="132" s="65" customFormat="1" ht="14.65" hidden="1" customHeight="1" x14ac:dyDescent="0.15"/>
    <row r="133" s="65" customFormat="1" ht="14.65" hidden="1" customHeight="1" x14ac:dyDescent="0.15"/>
    <row r="134" s="65" customFormat="1" ht="14.65" hidden="1" customHeight="1" x14ac:dyDescent="0.15"/>
    <row r="135" s="65" customFormat="1" ht="14.65" hidden="1" customHeight="1" x14ac:dyDescent="0.15"/>
    <row r="136" s="65" customFormat="1" ht="14.65" hidden="1" customHeight="1" x14ac:dyDescent="0.15"/>
    <row r="137" s="65" customFormat="1" ht="14.65" hidden="1" customHeight="1" x14ac:dyDescent="0.15"/>
    <row r="138" s="65" customFormat="1" ht="14.65" hidden="1" customHeight="1" x14ac:dyDescent="0.15"/>
    <row r="139" s="65" customFormat="1" ht="14.65" hidden="1" customHeight="1" x14ac:dyDescent="0.15"/>
    <row r="140" s="65" customFormat="1" ht="14.65" hidden="1" customHeight="1" x14ac:dyDescent="0.15"/>
    <row r="141" s="65" customFormat="1" ht="14.65" hidden="1" customHeight="1" x14ac:dyDescent="0.15"/>
    <row r="142" s="65" customFormat="1" ht="14.65" hidden="1" customHeight="1" x14ac:dyDescent="0.15"/>
    <row r="143" s="65" customFormat="1" ht="14.65" hidden="1" customHeight="1" x14ac:dyDescent="0.15"/>
    <row r="144" s="65" customFormat="1" ht="14.65" hidden="1" customHeight="1" x14ac:dyDescent="0.15"/>
    <row r="145" spans="2:28" s="65" customFormat="1" ht="14.65" hidden="1" customHeight="1" x14ac:dyDescent="0.15"/>
    <row r="146" spans="2:28" s="65" customFormat="1" ht="14.65" hidden="1" customHeight="1" x14ac:dyDescent="0.15"/>
    <row r="147" spans="2:28" s="65" customFormat="1" ht="14.65" hidden="1" customHeight="1" x14ac:dyDescent="0.15"/>
    <row r="148" spans="2:28" s="65" customFormat="1" ht="14.65" hidden="1" customHeight="1" x14ac:dyDescent="0.15"/>
    <row r="149" spans="2:28" s="65" customFormat="1" ht="14.65" hidden="1" customHeight="1" x14ac:dyDescent="0.15"/>
    <row r="150" spans="2:28" s="65" customFormat="1" ht="14.65" hidden="1" customHeight="1" x14ac:dyDescent="0.15"/>
    <row r="151" spans="2:28" s="65" customFormat="1" ht="14.65" hidden="1" customHeight="1" x14ac:dyDescent="0.15"/>
    <row r="152" spans="2:28" s="65" customFormat="1" ht="14.65" hidden="1" customHeight="1" x14ac:dyDescent="0.15"/>
    <row r="153" spans="2:28" s="65" customFormat="1" ht="14.65" hidden="1" customHeight="1" x14ac:dyDescent="0.15"/>
    <row r="154" spans="2:28" s="65" customFormat="1" ht="14.65" hidden="1" customHeight="1" x14ac:dyDescent="0.15"/>
    <row r="155" spans="2:28" s="65" customFormat="1" ht="14.65" hidden="1" customHeight="1" x14ac:dyDescent="0.15"/>
    <row r="156" spans="2:28" s="65" customFormat="1" ht="14.65" hidden="1" customHeight="1" x14ac:dyDescent="0.15"/>
    <row r="157" spans="2:28" s="65" customFormat="1" ht="14.65" hidden="1" customHeight="1" x14ac:dyDescent="0.15"/>
    <row r="158" spans="2:28" s="65" customFormat="1" ht="14.65" hidden="1" customHeight="1" x14ac:dyDescent="0.15"/>
    <row r="159" spans="2:28" s="65" customFormat="1" ht="14.65" hidden="1" customHeight="1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2:28" s="65" customFormat="1" ht="14.65" hidden="1" customHeight="1" x14ac:dyDescent="0.1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AA160" s="4"/>
      <c r="AB160" s="4"/>
    </row>
    <row r="161" spans="1:28" s="65" customFormat="1" ht="14.65" hidden="1" customHeight="1" x14ac:dyDescent="0.15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AA161" s="64"/>
      <c r="AB161" s="64"/>
    </row>
    <row r="162" spans="1:28" s="65" customFormat="1" ht="14.65" hidden="1" customHeight="1" x14ac:dyDescent="0.15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AA162" s="59"/>
      <c r="AB162" s="59"/>
    </row>
    <row r="163" spans="1:28" s="65" customFormat="1" ht="14.65" hidden="1" customHeight="1" x14ac:dyDescent="0.15">
      <c r="AA163" s="59"/>
      <c r="AB163" s="59"/>
    </row>
    <row r="164" spans="1:28" s="65" customFormat="1" ht="14.65" hidden="1" customHeight="1" x14ac:dyDescent="0.15"/>
    <row r="165" spans="1:28" s="65" customFormat="1" ht="14.65" hidden="1" customHeight="1" x14ac:dyDescent="0.15"/>
    <row r="166" spans="1:28" s="65" customFormat="1" ht="14.65" hidden="1" customHeight="1" x14ac:dyDescent="0.15"/>
    <row r="167" spans="1:28" s="65" customFormat="1" ht="14.65" hidden="1" customHeight="1" x14ac:dyDescent="0.15"/>
    <row r="168" spans="1:28" s="65" customFormat="1" ht="14.65" hidden="1" customHeight="1" x14ac:dyDescent="0.15"/>
    <row r="169" spans="1:28" s="65" customFormat="1" ht="14.65" hidden="1" customHeight="1" x14ac:dyDescent="0.15"/>
    <row r="170" spans="1:28" s="65" customFormat="1" ht="14.65" hidden="1" customHeight="1" x14ac:dyDescent="0.15"/>
    <row r="171" spans="1:28" s="65" customFormat="1" ht="14.65" hidden="1" customHeight="1" x14ac:dyDescent="0.15"/>
    <row r="172" spans="1:28" s="65" customFormat="1" ht="14.65" hidden="1" customHeight="1" x14ac:dyDescent="0.15"/>
    <row r="173" spans="1:28" s="65" customFormat="1" ht="14.65" hidden="1" customHeight="1" x14ac:dyDescent="0.15">
      <c r="A173" s="4"/>
    </row>
    <row r="174" spans="1:28" s="65" customFormat="1" ht="14.65" hidden="1" customHeight="1" x14ac:dyDescent="0.15">
      <c r="A174" s="64"/>
    </row>
    <row r="175" spans="1:28" s="65" customFormat="1" ht="14.65" hidden="1" customHeight="1" x14ac:dyDescent="0.15">
      <c r="A175" s="5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8" s="65" customFormat="1" ht="14.65" hidden="1" customHeight="1" x14ac:dyDescent="0.15">
      <c r="A176" s="59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8" s="65" customFormat="1" ht="14.65" hidden="1" customHeight="1" x14ac:dyDescent="0.15"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8" s="65" customFormat="1" ht="14.65" hidden="1" customHeight="1" x14ac:dyDescent="0.15"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8" s="4" customFormat="1" ht="14.65" hidden="1" customHeight="1" x14ac:dyDescent="0.1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s="64" customFormat="1" ht="14.65" hidden="1" customHeight="1" x14ac:dyDescent="0.1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4.65" hidden="1" customHeight="1" x14ac:dyDescent="0.1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4.65" hidden="1" customHeight="1" x14ac:dyDescent="0.1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s="65" customFormat="1" ht="14.65" hidden="1" customHeight="1" x14ac:dyDescent="0.15"/>
    <row r="184" spans="1:28" s="65" customFormat="1" ht="14.65" hidden="1" customHeight="1" x14ac:dyDescent="0.15"/>
    <row r="185" spans="1:28" s="65" customFormat="1" ht="14.65" hidden="1" customHeight="1" x14ac:dyDescent="0.15"/>
    <row r="186" spans="1:28" s="65" customFormat="1" ht="14.65" hidden="1" customHeight="1" x14ac:dyDescent="0.15"/>
    <row r="187" spans="1:28" s="65" customFormat="1" ht="14.65" hidden="1" customHeight="1" x14ac:dyDescent="0.15"/>
    <row r="188" spans="1:28" s="65" customFormat="1" ht="14.65" hidden="1" customHeight="1" x14ac:dyDescent="0.15"/>
    <row r="189" spans="1:28" s="65" customFormat="1" ht="14.65" hidden="1" customHeight="1" x14ac:dyDescent="0.15"/>
    <row r="190" spans="1:28" s="65" customFormat="1" ht="14.65" hidden="1" customHeight="1" x14ac:dyDescent="0.15"/>
    <row r="191" spans="1:28" s="65" customFormat="1" ht="14.65" hidden="1" customHeight="1" x14ac:dyDescent="0.15"/>
    <row r="192" spans="1:28" s="65" customFormat="1" ht="14.65" hidden="1" customHeight="1" x14ac:dyDescent="0.15"/>
    <row r="193" s="65" customFormat="1" ht="14.65" hidden="1" customHeight="1" x14ac:dyDescent="0.15"/>
    <row r="194" s="65" customFormat="1" ht="14.65" hidden="1" customHeight="1" x14ac:dyDescent="0.15"/>
    <row r="195" s="65" customFormat="1" ht="14.65" hidden="1" customHeight="1" x14ac:dyDescent="0.15"/>
    <row r="196" s="65" customFormat="1" ht="14.65" hidden="1" customHeight="1" x14ac:dyDescent="0.15"/>
    <row r="197" s="65" customFormat="1" ht="14.65" hidden="1" customHeight="1" x14ac:dyDescent="0.15"/>
    <row r="198" s="65" customFormat="1" ht="14.65" hidden="1" customHeight="1" x14ac:dyDescent="0.15"/>
    <row r="199" s="65" customFormat="1" ht="14.65" hidden="1" customHeight="1" x14ac:dyDescent="0.15"/>
    <row r="200" s="65" customFormat="1" ht="14.65" hidden="1" customHeight="1" x14ac:dyDescent="0.15"/>
    <row r="201" s="65" customFormat="1" ht="14.65" hidden="1" customHeight="1" x14ac:dyDescent="0.15"/>
    <row r="202" s="65" customFormat="1" ht="14.65" hidden="1" customHeight="1" x14ac:dyDescent="0.15"/>
    <row r="203" s="65" customFormat="1" ht="14.65" hidden="1" customHeight="1" x14ac:dyDescent="0.15"/>
    <row r="204" s="65" customFormat="1" ht="14.65" hidden="1" customHeight="1" x14ac:dyDescent="0.15"/>
    <row r="205" s="65" customFormat="1" ht="14.65" hidden="1" customHeight="1" x14ac:dyDescent="0.15"/>
    <row r="206" s="65" customFormat="1" ht="14.65" hidden="1" customHeight="1" x14ac:dyDescent="0.15"/>
    <row r="207" s="65" customFormat="1" ht="14.65" hidden="1" customHeight="1" x14ac:dyDescent="0.15"/>
    <row r="208" s="65" customFormat="1" ht="14.65" hidden="1" customHeight="1" x14ac:dyDescent="0.15"/>
    <row r="209" spans="2:28" s="65" customFormat="1" ht="14.65" hidden="1" customHeight="1" x14ac:dyDescent="0.15"/>
    <row r="210" spans="2:28" s="65" customFormat="1" ht="14.65" hidden="1" customHeight="1" x14ac:dyDescent="0.15"/>
    <row r="211" spans="2:28" s="65" customFormat="1" ht="14.65" hidden="1" customHeight="1" x14ac:dyDescent="0.15"/>
    <row r="212" spans="2:28" s="65" customFormat="1" ht="14.65" hidden="1" customHeight="1" x14ac:dyDescent="0.15"/>
    <row r="213" spans="2:28" s="65" customFormat="1" ht="14.65" hidden="1" customHeight="1" x14ac:dyDescent="0.15"/>
    <row r="214" spans="2:28" s="65" customFormat="1" ht="14.65" hidden="1" customHeight="1" x14ac:dyDescent="0.15"/>
    <row r="215" spans="2:28" s="65" customFormat="1" ht="14.65" hidden="1" customHeight="1" x14ac:dyDescent="0.15"/>
    <row r="216" spans="2:28" s="65" customFormat="1" ht="14.65" hidden="1" customHeight="1" x14ac:dyDescent="0.15"/>
    <row r="217" spans="2:28" s="65" customFormat="1" ht="14.65" hidden="1" customHeight="1" x14ac:dyDescent="0.15"/>
    <row r="218" spans="2:28" s="65" customFormat="1" ht="14.65" hidden="1" customHeight="1" x14ac:dyDescent="0.15"/>
    <row r="219" spans="2:28" s="65" customFormat="1" ht="14.65" hidden="1" customHeight="1" x14ac:dyDescent="0.15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</row>
    <row r="220" spans="2:28" s="65" customFormat="1" ht="14.65" hidden="1" customHeight="1" x14ac:dyDescent="0.15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AA220" s="62"/>
      <c r="AB220" s="62"/>
    </row>
    <row r="221" spans="2:28" s="65" customFormat="1" ht="14.65" hidden="1" customHeight="1" x14ac:dyDescent="0.15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AA221" s="59"/>
      <c r="AB221" s="59"/>
    </row>
    <row r="222" spans="2:28" s="65" customFormat="1" ht="14.65" hidden="1" customHeight="1" x14ac:dyDescent="0.15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AA222" s="61"/>
      <c r="AB222" s="61"/>
    </row>
    <row r="223" spans="2:28" s="65" customFormat="1" ht="14.65" hidden="1" customHeight="1" x14ac:dyDescent="0.15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AA223" s="61"/>
      <c r="AB223" s="61"/>
    </row>
    <row r="224" spans="2:28" s="65" customFormat="1" ht="14.65" hidden="1" customHeight="1" x14ac:dyDescent="0.15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AA224" s="61"/>
      <c r="AB224" s="61"/>
    </row>
    <row r="225" spans="1:28" s="65" customFormat="1" ht="14.65" hidden="1" customHeight="1" x14ac:dyDescent="0.1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AA225" s="61"/>
      <c r="AB225" s="61"/>
    </row>
    <row r="226" spans="1:28" s="65" customFormat="1" ht="14.65" hidden="1" customHeight="1" x14ac:dyDescent="0.15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AA226" s="61"/>
      <c r="AB226" s="61"/>
    </row>
    <row r="227" spans="1:28" s="65" customFormat="1" ht="14.65" hidden="1" customHeight="1" x14ac:dyDescent="0.15">
      <c r="AA227" s="61"/>
      <c r="AB227" s="61"/>
    </row>
    <row r="228" spans="1:28" s="65" customFormat="1" ht="14.65" hidden="1" customHeight="1" x14ac:dyDescent="0.15"/>
    <row r="229" spans="1:28" s="65" customFormat="1" ht="14.65" hidden="1" customHeight="1" x14ac:dyDescent="0.15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</row>
    <row r="230" spans="1:28" s="65" customFormat="1" ht="14.65" hidden="1" customHeight="1" x14ac:dyDescent="0.15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AA230" s="61"/>
      <c r="AB230" s="61"/>
    </row>
    <row r="231" spans="1:28" s="65" customFormat="1" ht="14.65" hidden="1" customHeight="1" x14ac:dyDescent="0.15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AA231" s="61"/>
      <c r="AB231" s="61"/>
    </row>
    <row r="232" spans="1:28" s="65" customFormat="1" ht="14.65" hidden="1" customHeight="1" x14ac:dyDescent="0.15">
      <c r="AA232" s="61"/>
      <c r="AB232" s="61"/>
    </row>
    <row r="233" spans="1:28" s="65" customFormat="1" ht="14.65" hidden="1" customHeight="1" x14ac:dyDescent="0.15">
      <c r="A233" s="62"/>
    </row>
    <row r="234" spans="1:28" s="65" customFormat="1" ht="14.65" hidden="1" customHeight="1" x14ac:dyDescent="0.15">
      <c r="A234" s="59"/>
    </row>
    <row r="235" spans="1:28" s="65" customFormat="1" ht="14.65" hidden="1" customHeight="1" x14ac:dyDescent="0.15">
      <c r="A235" s="61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8" s="65" customFormat="1" ht="14.65" hidden="1" customHeight="1" x14ac:dyDescent="0.15">
      <c r="A236" s="61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8" s="65" customFormat="1" ht="14.65" hidden="1" customHeight="1" x14ac:dyDescent="0.15">
      <c r="A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8" s="65" customFormat="1" ht="14.65" hidden="1" customHeight="1" x14ac:dyDescent="0.15">
      <c r="A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8" s="62" customFormat="1" ht="14.65" hidden="1" customHeight="1" x14ac:dyDescent="0.15">
      <c r="A239" s="61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5"/>
      <c r="AB239" s="65"/>
    </row>
    <row r="240" spans="1:28" ht="14.65" hidden="1" customHeight="1" x14ac:dyDescent="0.15">
      <c r="A240" s="61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5"/>
      <c r="AB240" s="65"/>
    </row>
    <row r="241" spans="1:28" s="61" customFormat="1" ht="14.65" hidden="1" customHeight="1" x14ac:dyDescent="0.1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AA241" s="65"/>
      <c r="AB241" s="65"/>
    </row>
    <row r="242" spans="1:28" s="61" customFormat="1" ht="14.65" hidden="1" customHeight="1" x14ac:dyDescent="0.1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AA242" s="65"/>
      <c r="AB242" s="65"/>
    </row>
    <row r="243" spans="1:28" s="61" customFormat="1" ht="14.65" hidden="1" customHeight="1" x14ac:dyDescent="0.15"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 s="61" customFormat="1" ht="14.65" hidden="1" customHeight="1" x14ac:dyDescent="0.15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s="61" customFormat="1" ht="14.65" hidden="1" customHeight="1" x14ac:dyDescent="0.15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AA245" s="65"/>
      <c r="AB245" s="65"/>
    </row>
    <row r="246" spans="1:28" s="61" customFormat="1" ht="14.65" hidden="1" customHeight="1" x14ac:dyDescent="0.1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AA246" s="65"/>
      <c r="AB246" s="65"/>
    </row>
    <row r="247" spans="1:28" s="65" customFormat="1" ht="14.65" hidden="1" customHeight="1" x14ac:dyDescent="0.15"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8" s="65" customFormat="1" ht="14.65" hidden="1" customHeight="1" x14ac:dyDescent="0.15"/>
    <row r="249" spans="1:28" s="61" customFormat="1" ht="14.65" hidden="1" customHeight="1" x14ac:dyDescent="0.1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 s="61" customFormat="1" ht="14.65" hidden="1" customHeight="1" x14ac:dyDescent="0.1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s="61" customFormat="1" ht="14.65" hidden="1" customHeight="1" x14ac:dyDescent="0.1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s="65" customFormat="1" ht="14.65" hidden="1" customHeight="1" x14ac:dyDescent="0.15"/>
    <row r="253" spans="1:28" s="65" customFormat="1" ht="14.65" hidden="1" customHeight="1" x14ac:dyDescent="0.15"/>
    <row r="254" spans="1:28" s="65" customFormat="1" ht="14.65" hidden="1" customHeight="1" x14ac:dyDescent="0.15"/>
    <row r="255" spans="1:28" s="65" customFormat="1" ht="14.65" hidden="1" customHeight="1" x14ac:dyDescent="0.15"/>
    <row r="256" spans="1:28" s="65" customFormat="1" ht="14.65" hidden="1" customHeight="1" x14ac:dyDescent="0.15"/>
    <row r="257" spans="2:28" s="65" customFormat="1" ht="14.65" hidden="1" customHeight="1" x14ac:dyDescent="0.15"/>
    <row r="258" spans="2:28" s="65" customFormat="1" ht="14.65" hidden="1" customHeight="1" x14ac:dyDescent="0.15"/>
    <row r="259" spans="2:28" s="65" customFormat="1" ht="14.65" hidden="1" customHeight="1" x14ac:dyDescent="0.15"/>
    <row r="260" spans="2:28" s="65" customFormat="1" ht="14.65" hidden="1" customHeight="1" x14ac:dyDescent="0.15"/>
    <row r="261" spans="2:28" s="65" customFormat="1" ht="14.65" hidden="1" customHeight="1" x14ac:dyDescent="0.15"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</row>
    <row r="262" spans="2:28" s="65" customFormat="1" ht="14.65" hidden="1" customHeight="1" x14ac:dyDescent="0.15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AA262" s="59"/>
      <c r="AB262" s="59"/>
    </row>
    <row r="263" spans="2:28" s="65" customFormat="1" ht="14.65" hidden="1" customHeight="1" x14ac:dyDescent="0.15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AA263" s="59"/>
      <c r="AB263" s="59"/>
    </row>
    <row r="264" spans="2:28" s="65" customFormat="1" ht="14.65" hidden="1" customHeight="1" x14ac:dyDescent="0.15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AA264" s="59"/>
      <c r="AB264" s="59"/>
    </row>
    <row r="265" spans="2:28" s="65" customFormat="1" ht="14.65" hidden="1" customHeight="1" x14ac:dyDescent="0.15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AA265" s="59"/>
      <c r="AB265" s="59"/>
    </row>
    <row r="266" spans="2:28" s="65" customFormat="1" ht="14.65" hidden="1" customHeight="1" x14ac:dyDescent="0.15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AA266" s="59"/>
      <c r="AB266" s="59"/>
    </row>
    <row r="267" spans="2:28" s="65" customFormat="1" ht="14.65" hidden="1" customHeight="1" x14ac:dyDescent="0.15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AA267" s="59"/>
      <c r="AB267" s="59"/>
    </row>
    <row r="268" spans="2:28" s="65" customFormat="1" ht="14.65" hidden="1" customHeight="1" x14ac:dyDescent="0.15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AA268" s="59"/>
      <c r="AB268" s="59"/>
    </row>
    <row r="269" spans="2:28" s="65" customFormat="1" ht="14.65" hidden="1" customHeight="1" x14ac:dyDescent="0.15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AA269" s="59"/>
      <c r="AB269" s="59"/>
    </row>
    <row r="270" spans="2:28" s="65" customFormat="1" ht="14.65" hidden="1" customHeight="1" x14ac:dyDescent="0.15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AA270" s="59"/>
      <c r="AB270" s="59"/>
    </row>
    <row r="271" spans="2:28" s="65" customFormat="1" ht="14.65" hidden="1" customHeight="1" x14ac:dyDescent="0.15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AA271" s="59"/>
      <c r="AB271" s="59"/>
    </row>
    <row r="272" spans="2:28" s="65" customFormat="1" ht="14.65" hidden="1" customHeight="1" x14ac:dyDescent="0.15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AA272" s="59"/>
      <c r="AB272" s="59"/>
    </row>
    <row r="273" spans="1:28" s="65" customFormat="1" ht="14.65" hidden="1" customHeight="1" x14ac:dyDescent="0.15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AA273" s="59"/>
      <c r="AB273" s="59"/>
    </row>
    <row r="274" spans="1:28" s="65" customFormat="1" ht="14.65" hidden="1" customHeight="1" x14ac:dyDescent="0.15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AA274" s="59"/>
      <c r="AB274" s="59"/>
    </row>
    <row r="275" spans="1:28" s="65" customFormat="1" ht="14.65" hidden="1" customHeight="1" x14ac:dyDescent="0.1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AA275" s="59"/>
      <c r="AB275" s="59"/>
    </row>
    <row r="276" spans="1:28" s="65" customFormat="1" ht="14.65" hidden="1" customHeight="1" x14ac:dyDescent="0.1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AA276" s="59"/>
      <c r="AB276" s="59"/>
    </row>
    <row r="277" spans="1:28" s="65" customFormat="1" ht="14.65" hidden="1" customHeight="1" x14ac:dyDescent="0.1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</row>
    <row r="278" spans="1:28" s="65" customFormat="1" ht="14.65" hidden="1" customHeight="1" x14ac:dyDescent="0.15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</row>
    <row r="279" spans="1:28" s="65" customFormat="1" ht="14.65" hidden="1" customHeight="1" x14ac:dyDescent="0.15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</row>
    <row r="280" spans="1:28" s="65" customFormat="1" ht="14.65" hidden="1" customHeight="1" x14ac:dyDescent="0.15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</row>
    <row r="281" spans="1:28" ht="14.65" hidden="1" customHeight="1" x14ac:dyDescent="0.15"/>
    <row r="282" spans="1:28" ht="14.65" hidden="1" customHeight="1" x14ac:dyDescent="0.15"/>
  </sheetData>
  <mergeCells count="120"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N61:O61"/>
    <mergeCell ref="N62:O62"/>
    <mergeCell ref="N52:O52"/>
    <mergeCell ref="N53:O53"/>
    <mergeCell ref="AA53:AB53"/>
    <mergeCell ref="N54:O54"/>
    <mergeCell ref="AA54:AB54"/>
    <mergeCell ref="N55:O55"/>
    <mergeCell ref="AA55:AB55"/>
    <mergeCell ref="N48:O48"/>
    <mergeCell ref="AA48:AB48"/>
    <mergeCell ref="N49:O49"/>
    <mergeCell ref="AA49:AB49"/>
    <mergeCell ref="AA50:AB50"/>
    <mergeCell ref="N51:O51"/>
    <mergeCell ref="AA51:AB51"/>
    <mergeCell ref="N50:O50"/>
    <mergeCell ref="N45:O45"/>
    <mergeCell ref="AA45:AB45"/>
    <mergeCell ref="N46:O46"/>
    <mergeCell ref="N47:O47"/>
    <mergeCell ref="AA47:AB47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4:O44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2"/>
  <sheetViews>
    <sheetView showGridLines="0" view="pageBreakPreview" topLeftCell="A4" zoomScaleNormal="100" zoomScaleSheetLayoutView="100" workbookViewId="0">
      <selection activeCell="L39" sqref="L39:M39"/>
    </sheetView>
  </sheetViews>
  <sheetFormatPr defaultColWidth="9" defaultRowHeight="18" customHeight="1" x14ac:dyDescent="0.15"/>
  <cols>
    <col min="1" max="1" width="1.25" style="59" customWidth="1"/>
    <col min="2" max="10" width="2.125" style="59" customWidth="1"/>
    <col min="11" max="11" width="18.375" style="59" customWidth="1"/>
    <col min="12" max="13" width="7.625" style="59" customWidth="1"/>
    <col min="14" max="14" width="0.625" style="59" customWidth="1"/>
    <col min="15" max="16384" width="9" style="59"/>
  </cols>
  <sheetData>
    <row r="1" spans="1:16" ht="18" customHeight="1" x14ac:dyDescent="0.15">
      <c r="A1" s="374" t="s">
        <v>286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6" ht="23.25" customHeight="1" x14ac:dyDescent="0.2">
      <c r="A2" s="375" t="s">
        <v>160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77"/>
      <c r="O2" s="77"/>
      <c r="P2" s="77"/>
    </row>
    <row r="3" spans="1:16" ht="14.1" customHeight="1" x14ac:dyDescent="0.2">
      <c r="A3" s="376" t="s">
        <v>299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77"/>
      <c r="O3" s="77"/>
      <c r="P3" s="77"/>
    </row>
    <row r="4" spans="1:16" ht="14.1" customHeight="1" x14ac:dyDescent="0.2">
      <c r="A4" s="377" t="s">
        <v>300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77"/>
      <c r="O4" s="77"/>
      <c r="P4" s="77"/>
    </row>
    <row r="5" spans="1:16" ht="15.75" customHeight="1" thickBot="1" x14ac:dyDescent="0.25">
      <c r="A5" s="76"/>
      <c r="B5" s="77"/>
      <c r="C5" s="77"/>
      <c r="D5" s="77"/>
      <c r="E5" s="77"/>
      <c r="F5" s="77"/>
      <c r="G5" s="77"/>
      <c r="H5" s="77"/>
      <c r="I5" s="77"/>
      <c r="J5" s="77"/>
      <c r="K5" s="78"/>
      <c r="L5" s="77"/>
      <c r="M5" s="78" t="s">
        <v>0</v>
      </c>
      <c r="N5" s="77"/>
      <c r="O5" s="77"/>
      <c r="P5" s="77"/>
    </row>
    <row r="6" spans="1:16" ht="15.75" customHeight="1" thickBot="1" x14ac:dyDescent="0.25">
      <c r="A6" s="378" t="s">
        <v>1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80" t="s">
        <v>2</v>
      </c>
      <c r="M6" s="381"/>
      <c r="N6" s="77"/>
      <c r="O6" s="77"/>
      <c r="P6" s="77"/>
    </row>
    <row r="7" spans="1:16" ht="15.75" customHeight="1" x14ac:dyDescent="0.15">
      <c r="A7" s="5"/>
      <c r="B7" s="6" t="s">
        <v>155</v>
      </c>
      <c r="C7" s="6"/>
      <c r="D7" s="4"/>
      <c r="E7" s="6"/>
      <c r="F7" s="6"/>
      <c r="G7" s="6"/>
      <c r="H7" s="6"/>
      <c r="I7" s="7"/>
      <c r="J7" s="7"/>
      <c r="K7" s="7"/>
      <c r="L7" s="384">
        <v>258895465</v>
      </c>
      <c r="M7" s="385"/>
      <c r="N7" s="288"/>
      <c r="O7" s="288"/>
    </row>
    <row r="8" spans="1:16" ht="15.75" customHeight="1" x14ac:dyDescent="0.15">
      <c r="A8" s="5"/>
      <c r="B8" s="6"/>
      <c r="C8" s="6" t="s">
        <v>156</v>
      </c>
      <c r="D8" s="6"/>
      <c r="E8" s="6"/>
      <c r="F8" s="6"/>
      <c r="G8" s="6"/>
      <c r="H8" s="6"/>
      <c r="I8" s="7"/>
      <c r="J8" s="307"/>
      <c r="K8" s="307"/>
      <c r="L8" s="382">
        <v>249239539</v>
      </c>
      <c r="M8" s="383"/>
      <c r="N8" s="288"/>
      <c r="O8" s="288"/>
    </row>
    <row r="9" spans="1:16" ht="15.75" customHeight="1" x14ac:dyDescent="0.15">
      <c r="A9" s="5"/>
      <c r="B9" s="6"/>
      <c r="C9" s="6"/>
      <c r="D9" s="6" t="s">
        <v>59</v>
      </c>
      <c r="E9" s="6"/>
      <c r="F9" s="6"/>
      <c r="G9" s="6"/>
      <c r="H9" s="6"/>
      <c r="I9" s="7"/>
      <c r="J9" s="307"/>
      <c r="K9" s="307"/>
      <c r="L9" s="382">
        <v>40454157</v>
      </c>
      <c r="M9" s="383"/>
      <c r="N9" s="288"/>
      <c r="O9" s="288" t="s">
        <v>157</v>
      </c>
    </row>
    <row r="10" spans="1:16" s="65" customFormat="1" ht="15.75" customHeight="1" x14ac:dyDescent="0.15">
      <c r="A10" s="5"/>
      <c r="B10" s="6"/>
      <c r="C10" s="6"/>
      <c r="D10" s="6"/>
      <c r="E10" s="6" t="s">
        <v>60</v>
      </c>
      <c r="F10" s="6"/>
      <c r="G10" s="6"/>
      <c r="H10" s="6"/>
      <c r="I10" s="7"/>
      <c r="J10" s="307"/>
      <c r="K10" s="307"/>
      <c r="L10" s="382">
        <v>38201206</v>
      </c>
      <c r="M10" s="383"/>
      <c r="N10" s="288"/>
      <c r="O10" s="288"/>
    </row>
    <row r="11" spans="1:16" s="65" customFormat="1" ht="15.75" customHeight="1" x14ac:dyDescent="0.15">
      <c r="A11" s="5"/>
      <c r="B11" s="6"/>
      <c r="C11" s="6"/>
      <c r="D11" s="6"/>
      <c r="E11" s="6" t="s">
        <v>61</v>
      </c>
      <c r="F11" s="6"/>
      <c r="G11" s="6"/>
      <c r="H11" s="6"/>
      <c r="I11" s="7"/>
      <c r="J11" s="307"/>
      <c r="K11" s="307"/>
      <c r="L11" s="382">
        <v>123751</v>
      </c>
      <c r="M11" s="383"/>
      <c r="N11" s="288"/>
      <c r="O11" s="288"/>
    </row>
    <row r="12" spans="1:16" s="65" customFormat="1" ht="15.75" customHeight="1" x14ac:dyDescent="0.15">
      <c r="A12" s="5"/>
      <c r="B12" s="6"/>
      <c r="C12" s="6"/>
      <c r="D12" s="6"/>
      <c r="E12" s="6" t="s">
        <v>62</v>
      </c>
      <c r="F12" s="6"/>
      <c r="G12" s="6"/>
      <c r="H12" s="6"/>
      <c r="I12" s="7"/>
      <c r="J12" s="307"/>
      <c r="K12" s="307"/>
      <c r="L12" s="382">
        <v>10</v>
      </c>
      <c r="M12" s="383"/>
      <c r="N12" s="288"/>
      <c r="O12" s="288"/>
    </row>
    <row r="13" spans="1:16" s="65" customFormat="1" ht="15.75" customHeight="1" x14ac:dyDescent="0.15">
      <c r="A13" s="5"/>
      <c r="B13" s="6"/>
      <c r="C13" s="6"/>
      <c r="D13" s="6"/>
      <c r="E13" s="6" t="s">
        <v>36</v>
      </c>
      <c r="F13" s="6"/>
      <c r="G13" s="6"/>
      <c r="H13" s="6"/>
      <c r="I13" s="7"/>
      <c r="J13" s="307"/>
      <c r="K13" s="307"/>
      <c r="L13" s="382">
        <v>2129190</v>
      </c>
      <c r="M13" s="383"/>
      <c r="N13" s="288"/>
      <c r="O13" s="288"/>
    </row>
    <row r="14" spans="1:16" s="65" customFormat="1" ht="15.75" customHeight="1" x14ac:dyDescent="0.15">
      <c r="A14" s="5"/>
      <c r="B14" s="6"/>
      <c r="C14" s="6"/>
      <c r="D14" s="6" t="s">
        <v>63</v>
      </c>
      <c r="E14" s="6"/>
      <c r="F14" s="6"/>
      <c r="G14" s="6"/>
      <c r="H14" s="6"/>
      <c r="I14" s="7"/>
      <c r="J14" s="307"/>
      <c r="K14" s="307"/>
      <c r="L14" s="382">
        <v>207793154</v>
      </c>
      <c r="M14" s="383"/>
      <c r="N14" s="288"/>
      <c r="O14" s="288"/>
    </row>
    <row r="15" spans="1:16" s="65" customFormat="1" ht="15.75" customHeight="1" x14ac:dyDescent="0.15">
      <c r="A15" s="5"/>
      <c r="B15" s="6"/>
      <c r="C15" s="6"/>
      <c r="D15" s="6"/>
      <c r="E15" s="6" t="s">
        <v>64</v>
      </c>
      <c r="F15" s="6"/>
      <c r="G15" s="6"/>
      <c r="H15" s="6"/>
      <c r="I15" s="7"/>
      <c r="J15" s="307"/>
      <c r="K15" s="307"/>
      <c r="L15" s="382">
        <v>53677498</v>
      </c>
      <c r="M15" s="383"/>
      <c r="N15" s="288"/>
      <c r="O15" s="288"/>
    </row>
    <row r="16" spans="1:16" s="65" customFormat="1" ht="15.75" customHeight="1" x14ac:dyDescent="0.15">
      <c r="A16" s="5"/>
      <c r="B16" s="6"/>
      <c r="C16" s="6"/>
      <c r="D16" s="6"/>
      <c r="E16" s="6" t="s">
        <v>65</v>
      </c>
      <c r="F16" s="6"/>
      <c r="G16" s="6"/>
      <c r="H16" s="6"/>
      <c r="I16" s="7"/>
      <c r="J16" s="307"/>
      <c r="K16" s="307"/>
      <c r="L16" s="382">
        <v>14930136</v>
      </c>
      <c r="M16" s="383"/>
      <c r="N16" s="288"/>
      <c r="O16" s="288"/>
    </row>
    <row r="17" spans="1:23" s="65" customFormat="1" ht="15.75" customHeight="1" x14ac:dyDescent="0.15">
      <c r="A17" s="5"/>
      <c r="B17" s="6"/>
      <c r="C17" s="6"/>
      <c r="D17" s="6"/>
      <c r="E17" s="6" t="s">
        <v>66</v>
      </c>
      <c r="F17" s="6"/>
      <c r="G17" s="6"/>
      <c r="H17" s="6"/>
      <c r="I17" s="7"/>
      <c r="J17" s="307"/>
      <c r="K17" s="307"/>
      <c r="L17" s="382">
        <v>139150630</v>
      </c>
      <c r="M17" s="383"/>
      <c r="N17" s="288"/>
      <c r="O17" s="288"/>
    </row>
    <row r="18" spans="1:23" s="65" customFormat="1" ht="15.75" customHeight="1" x14ac:dyDescent="0.15">
      <c r="A18" s="5"/>
      <c r="B18" s="6"/>
      <c r="C18" s="6"/>
      <c r="D18" s="6"/>
      <c r="E18" s="6" t="s">
        <v>36</v>
      </c>
      <c r="F18" s="6"/>
      <c r="G18" s="6"/>
      <c r="H18" s="6"/>
      <c r="I18" s="7"/>
      <c r="J18" s="307"/>
      <c r="K18" s="307"/>
      <c r="L18" s="382">
        <v>34890</v>
      </c>
      <c r="M18" s="383"/>
      <c r="N18" s="288"/>
      <c r="O18" s="288"/>
    </row>
    <row r="19" spans="1:23" s="65" customFormat="1" ht="15.75" customHeight="1" x14ac:dyDescent="0.15">
      <c r="A19" s="5"/>
      <c r="B19" s="6"/>
      <c r="C19" s="6"/>
      <c r="D19" s="6" t="s">
        <v>102</v>
      </c>
      <c r="E19" s="6"/>
      <c r="F19" s="6"/>
      <c r="G19" s="6"/>
      <c r="H19" s="6"/>
      <c r="I19" s="7"/>
      <c r="J19" s="307"/>
      <c r="K19" s="307"/>
      <c r="L19" s="382">
        <v>992228</v>
      </c>
      <c r="M19" s="383"/>
      <c r="N19" s="288"/>
      <c r="O19" s="288"/>
      <c r="P19" s="6"/>
      <c r="Q19" s="6"/>
      <c r="R19" s="6"/>
      <c r="S19" s="6"/>
      <c r="T19" s="7"/>
      <c r="U19" s="7"/>
      <c r="V19" s="7"/>
      <c r="W19" s="7"/>
    </row>
    <row r="20" spans="1:23" s="65" customFormat="1" ht="15.75" customHeight="1" x14ac:dyDescent="0.15">
      <c r="A20" s="5"/>
      <c r="B20" s="6"/>
      <c r="C20" s="6"/>
      <c r="D20" s="4"/>
      <c r="E20" s="4" t="s">
        <v>67</v>
      </c>
      <c r="F20" s="4"/>
      <c r="G20" s="6"/>
      <c r="H20" s="6"/>
      <c r="I20" s="7"/>
      <c r="J20" s="307"/>
      <c r="K20" s="307"/>
      <c r="L20" s="382" t="s">
        <v>304</v>
      </c>
      <c r="M20" s="383"/>
      <c r="N20" s="288"/>
      <c r="O20" s="288"/>
      <c r="P20" s="6"/>
      <c r="Q20" s="6"/>
      <c r="R20" s="6"/>
      <c r="S20" s="6"/>
      <c r="T20" s="7"/>
      <c r="U20" s="7"/>
      <c r="V20" s="7"/>
      <c r="W20" s="7"/>
    </row>
    <row r="21" spans="1:23" s="65" customFormat="1" ht="15.75" customHeight="1" x14ac:dyDescent="0.15">
      <c r="A21" s="5"/>
      <c r="B21" s="6"/>
      <c r="C21" s="6"/>
      <c r="D21" s="4"/>
      <c r="E21" s="6" t="s">
        <v>68</v>
      </c>
      <c r="F21" s="6"/>
      <c r="G21" s="6"/>
      <c r="H21" s="6"/>
      <c r="I21" s="7"/>
      <c r="J21" s="307"/>
      <c r="K21" s="307"/>
      <c r="L21" s="382" t="s">
        <v>304</v>
      </c>
      <c r="M21" s="383"/>
      <c r="N21" s="288"/>
      <c r="O21" s="288"/>
      <c r="P21" s="6"/>
      <c r="Q21" s="6"/>
      <c r="R21" s="6"/>
      <c r="S21" s="6"/>
      <c r="T21" s="7"/>
      <c r="U21" s="7"/>
      <c r="V21" s="7"/>
      <c r="W21" s="7"/>
    </row>
    <row r="22" spans="1:23" s="65" customFormat="1" ht="15.75" customHeight="1" x14ac:dyDescent="0.15">
      <c r="A22" s="5"/>
      <c r="B22" s="6"/>
      <c r="C22" s="6"/>
      <c r="D22" s="4"/>
      <c r="E22" s="6" t="s">
        <v>15</v>
      </c>
      <c r="F22" s="6"/>
      <c r="G22" s="6"/>
      <c r="H22" s="6"/>
      <c r="I22" s="7"/>
      <c r="J22" s="307"/>
      <c r="K22" s="307"/>
      <c r="L22" s="382">
        <v>992228</v>
      </c>
      <c r="M22" s="383"/>
      <c r="N22" s="288"/>
      <c r="O22" s="288"/>
      <c r="P22" s="6"/>
      <c r="Q22" s="6"/>
      <c r="R22" s="6"/>
      <c r="S22" s="6"/>
      <c r="T22" s="7"/>
      <c r="U22" s="7"/>
      <c r="V22" s="7"/>
      <c r="W22" s="7"/>
    </row>
    <row r="23" spans="1:23" s="65" customFormat="1" ht="15.75" customHeight="1" x14ac:dyDescent="0.15">
      <c r="A23" s="5"/>
      <c r="B23" s="6"/>
      <c r="C23" s="8" t="s">
        <v>69</v>
      </c>
      <c r="D23" s="8"/>
      <c r="E23" s="6"/>
      <c r="F23" s="6"/>
      <c r="G23" s="6"/>
      <c r="H23" s="6"/>
      <c r="I23" s="7"/>
      <c r="J23" s="307"/>
      <c r="K23" s="307"/>
      <c r="L23" s="382">
        <v>9655926</v>
      </c>
      <c r="M23" s="383"/>
      <c r="N23" s="288"/>
      <c r="O23" s="288"/>
      <c r="P23" s="6"/>
      <c r="Q23" s="6"/>
      <c r="R23" s="6"/>
      <c r="S23" s="6"/>
      <c r="T23" s="7"/>
      <c r="U23" s="7"/>
      <c r="V23" s="7"/>
      <c r="W23" s="7"/>
    </row>
    <row r="24" spans="1:23" s="65" customFormat="1" ht="15.75" customHeight="1" x14ac:dyDescent="0.15">
      <c r="A24" s="5"/>
      <c r="B24" s="6"/>
      <c r="C24" s="6"/>
      <c r="D24" s="6" t="s">
        <v>70</v>
      </c>
      <c r="E24" s="6"/>
      <c r="F24" s="6"/>
      <c r="G24" s="6"/>
      <c r="H24" s="6"/>
      <c r="I24" s="7"/>
      <c r="J24" s="307"/>
      <c r="K24" s="307"/>
      <c r="L24" s="382">
        <v>4482369</v>
      </c>
      <c r="M24" s="383"/>
      <c r="N24" s="288"/>
      <c r="O24" s="288"/>
      <c r="P24" s="6"/>
      <c r="Q24" s="6"/>
      <c r="R24" s="6"/>
      <c r="S24" s="6"/>
      <c r="T24" s="7"/>
      <c r="U24" s="7"/>
      <c r="V24" s="7"/>
      <c r="W24" s="7"/>
    </row>
    <row r="25" spans="1:23" s="65" customFormat="1" ht="15.75" customHeight="1" x14ac:dyDescent="0.15">
      <c r="A25" s="5"/>
      <c r="B25" s="6"/>
      <c r="C25" s="6"/>
      <c r="D25" s="6" t="s">
        <v>71</v>
      </c>
      <c r="E25" s="6"/>
      <c r="F25" s="6"/>
      <c r="G25" s="6"/>
      <c r="H25" s="6"/>
      <c r="I25" s="7"/>
      <c r="J25" s="307"/>
      <c r="K25" s="307"/>
      <c r="L25" s="382">
        <v>720001</v>
      </c>
      <c r="M25" s="383"/>
      <c r="N25" s="288"/>
      <c r="O25" s="288"/>
    </row>
    <row r="26" spans="1:23" s="65" customFormat="1" ht="15.75" customHeight="1" x14ac:dyDescent="0.15">
      <c r="A26" s="5"/>
      <c r="B26" s="6"/>
      <c r="C26" s="6"/>
      <c r="D26" s="6" t="s">
        <v>153</v>
      </c>
      <c r="E26" s="6"/>
      <c r="F26" s="6"/>
      <c r="G26" s="6"/>
      <c r="H26" s="6"/>
      <c r="I26" s="7"/>
      <c r="J26" s="7"/>
      <c r="K26" s="7"/>
      <c r="L26" s="386">
        <v>4453556</v>
      </c>
      <c r="M26" s="387"/>
      <c r="N26" s="288"/>
      <c r="O26" s="288"/>
    </row>
    <row r="27" spans="1:23" s="65" customFormat="1" ht="15.75" customHeight="1" x14ac:dyDescent="0.15">
      <c r="A27" s="5"/>
      <c r="B27" s="9" t="s">
        <v>72</v>
      </c>
      <c r="C27" s="9"/>
      <c r="D27" s="6"/>
      <c r="E27" s="6"/>
      <c r="F27" s="6"/>
      <c r="G27" s="6"/>
      <c r="H27" s="6"/>
      <c r="I27" s="7"/>
      <c r="J27" s="7"/>
      <c r="K27" s="7"/>
      <c r="L27" s="386">
        <v>148951555</v>
      </c>
      <c r="M27" s="387"/>
      <c r="N27" s="288"/>
      <c r="O27" s="288"/>
    </row>
    <row r="28" spans="1:23" s="65" customFormat="1" ht="15.75" customHeight="1" x14ac:dyDescent="0.15">
      <c r="A28" s="5"/>
      <c r="B28" s="6"/>
      <c r="C28" s="6" t="s">
        <v>73</v>
      </c>
      <c r="D28" s="9"/>
      <c r="E28" s="6"/>
      <c r="F28" s="6"/>
      <c r="G28" s="6"/>
      <c r="H28" s="6"/>
      <c r="I28" s="7"/>
      <c r="J28" s="7"/>
      <c r="K28" s="7"/>
      <c r="L28" s="386">
        <v>114845047</v>
      </c>
      <c r="M28" s="387"/>
      <c r="N28" s="288"/>
      <c r="O28" s="288"/>
    </row>
    <row r="29" spans="1:23" s="65" customFormat="1" ht="15.75" customHeight="1" x14ac:dyDescent="0.15">
      <c r="A29" s="5"/>
      <c r="B29" s="6"/>
      <c r="C29" s="6" t="s">
        <v>36</v>
      </c>
      <c r="D29" s="6"/>
      <c r="E29" s="4"/>
      <c r="F29" s="6"/>
      <c r="G29" s="6"/>
      <c r="H29" s="6"/>
      <c r="I29" s="7"/>
      <c r="J29" s="7"/>
      <c r="K29" s="7"/>
      <c r="L29" s="386">
        <v>34106508</v>
      </c>
      <c r="M29" s="387"/>
      <c r="N29" s="288"/>
      <c r="O29" s="288"/>
      <c r="V29" s="69"/>
    </row>
    <row r="30" spans="1:23" s="65" customFormat="1" ht="15.75" customHeight="1" x14ac:dyDescent="0.15">
      <c r="A30" s="10" t="s">
        <v>74</v>
      </c>
      <c r="B30" s="11"/>
      <c r="C30" s="11"/>
      <c r="D30" s="11"/>
      <c r="E30" s="11"/>
      <c r="F30" s="11"/>
      <c r="G30" s="11"/>
      <c r="H30" s="11"/>
      <c r="I30" s="73"/>
      <c r="J30" s="73"/>
      <c r="K30" s="73"/>
      <c r="L30" s="388">
        <v>109943910</v>
      </c>
      <c r="M30" s="389"/>
      <c r="N30" s="288"/>
      <c r="O30" s="288"/>
    </row>
    <row r="31" spans="1:23" s="65" customFormat="1" ht="15.75" customHeight="1" x14ac:dyDescent="0.15">
      <c r="A31" s="5"/>
      <c r="B31" s="6" t="s">
        <v>75</v>
      </c>
      <c r="C31" s="6"/>
      <c r="D31" s="4"/>
      <c r="E31" s="6"/>
      <c r="F31" s="6"/>
      <c r="G31" s="6"/>
      <c r="H31" s="6"/>
      <c r="I31" s="7"/>
      <c r="J31" s="7"/>
      <c r="K31" s="7"/>
      <c r="L31" s="386" t="s">
        <v>298</v>
      </c>
      <c r="M31" s="387"/>
      <c r="N31" s="288"/>
      <c r="O31" s="288"/>
    </row>
    <row r="32" spans="1:23" s="65" customFormat="1" ht="15.75" customHeight="1" x14ac:dyDescent="0.15">
      <c r="A32" s="5"/>
      <c r="B32" s="6"/>
      <c r="C32" s="4" t="s">
        <v>76</v>
      </c>
      <c r="D32" s="4"/>
      <c r="E32" s="6"/>
      <c r="F32" s="6"/>
      <c r="G32" s="6"/>
      <c r="H32" s="6"/>
      <c r="I32" s="7"/>
      <c r="J32" s="7"/>
      <c r="K32" s="7"/>
      <c r="L32" s="386" t="s">
        <v>304</v>
      </c>
      <c r="M32" s="387"/>
      <c r="N32" s="288"/>
      <c r="O32" s="288"/>
    </row>
    <row r="33" spans="1:15" s="65" customFormat="1" ht="15.75" customHeight="1" x14ac:dyDescent="0.15">
      <c r="A33" s="5"/>
      <c r="B33" s="6"/>
      <c r="C33" s="8" t="s">
        <v>77</v>
      </c>
      <c r="D33" s="8"/>
      <c r="E33" s="6"/>
      <c r="F33" s="6"/>
      <c r="G33" s="6"/>
      <c r="H33" s="6"/>
      <c r="I33" s="7"/>
      <c r="J33" s="7"/>
      <c r="K33" s="7"/>
      <c r="L33" s="386" t="s">
        <v>304</v>
      </c>
      <c r="M33" s="387"/>
      <c r="N33" s="288"/>
      <c r="O33" s="288"/>
    </row>
    <row r="34" spans="1:15" s="65" customFormat="1" ht="15.75" customHeight="1" x14ac:dyDescent="0.15">
      <c r="A34" s="5"/>
      <c r="B34" s="6"/>
      <c r="C34" s="6" t="s">
        <v>78</v>
      </c>
      <c r="D34" s="6"/>
      <c r="E34" s="6"/>
      <c r="F34" s="6"/>
      <c r="G34" s="6"/>
      <c r="H34" s="6"/>
      <c r="I34" s="7"/>
      <c r="J34" s="7"/>
      <c r="K34" s="7"/>
      <c r="L34" s="386" t="s">
        <v>304</v>
      </c>
      <c r="M34" s="387"/>
      <c r="N34" s="288"/>
      <c r="O34" s="288"/>
    </row>
    <row r="35" spans="1:15" s="65" customFormat="1" ht="15.75" customHeight="1" x14ac:dyDescent="0.15">
      <c r="A35" s="5"/>
      <c r="B35" s="6"/>
      <c r="C35" s="6" t="s">
        <v>36</v>
      </c>
      <c r="D35" s="6"/>
      <c r="E35" s="6"/>
      <c r="F35" s="6"/>
      <c r="G35" s="6"/>
      <c r="H35" s="6"/>
      <c r="I35" s="7"/>
      <c r="J35" s="7"/>
      <c r="K35" s="7"/>
      <c r="L35" s="386" t="s">
        <v>304</v>
      </c>
      <c r="M35" s="387"/>
      <c r="N35" s="288"/>
      <c r="O35" s="288"/>
    </row>
    <row r="36" spans="1:15" s="65" customFormat="1" ht="15.75" customHeight="1" x14ac:dyDescent="0.15">
      <c r="A36" s="5"/>
      <c r="B36" s="6" t="s">
        <v>79</v>
      </c>
      <c r="C36" s="6"/>
      <c r="D36" s="6"/>
      <c r="E36" s="6"/>
      <c r="F36" s="6"/>
      <c r="G36" s="6"/>
      <c r="H36" s="6"/>
      <c r="I36" s="7"/>
      <c r="J36" s="7"/>
      <c r="K36" s="7"/>
      <c r="L36" s="386" t="s">
        <v>298</v>
      </c>
      <c r="M36" s="387"/>
      <c r="N36" s="288"/>
      <c r="O36" s="288"/>
    </row>
    <row r="37" spans="1:15" s="65" customFormat="1" ht="15.75" customHeight="1" x14ac:dyDescent="0.15">
      <c r="A37" s="5"/>
      <c r="B37" s="6"/>
      <c r="C37" s="6" t="s">
        <v>80</v>
      </c>
      <c r="D37" s="6"/>
      <c r="E37" s="6"/>
      <c r="F37" s="6"/>
      <c r="G37" s="6"/>
      <c r="H37" s="6"/>
      <c r="I37" s="7"/>
      <c r="J37" s="7"/>
      <c r="K37" s="7"/>
      <c r="L37" s="386" t="s">
        <v>304</v>
      </c>
      <c r="M37" s="387"/>
      <c r="N37" s="288"/>
      <c r="O37" s="288"/>
    </row>
    <row r="38" spans="1:15" s="65" customFormat="1" ht="15.75" customHeight="1" thickBot="1" x14ac:dyDescent="0.2">
      <c r="A38" s="104"/>
      <c r="B38" s="105"/>
      <c r="C38" s="105" t="s">
        <v>15</v>
      </c>
      <c r="D38" s="105"/>
      <c r="E38" s="105"/>
      <c r="F38" s="105"/>
      <c r="G38" s="105"/>
      <c r="H38" s="105"/>
      <c r="I38" s="106"/>
      <c r="J38" s="106"/>
      <c r="K38" s="106"/>
      <c r="L38" s="312"/>
      <c r="M38" s="313" t="s">
        <v>304</v>
      </c>
      <c r="N38" s="288"/>
      <c r="O38" s="288"/>
    </row>
    <row r="39" spans="1:15" s="65" customFormat="1" ht="15.75" customHeight="1" thickBot="1" x14ac:dyDescent="0.2">
      <c r="A39" s="12" t="s">
        <v>81</v>
      </c>
      <c r="B39" s="13"/>
      <c r="C39" s="13"/>
      <c r="D39" s="13"/>
      <c r="E39" s="13"/>
      <c r="F39" s="13"/>
      <c r="G39" s="13"/>
      <c r="H39" s="13"/>
      <c r="I39" s="75"/>
      <c r="J39" s="75"/>
      <c r="K39" s="75"/>
      <c r="L39" s="390">
        <v>109943910</v>
      </c>
      <c r="M39" s="391"/>
      <c r="N39" s="288"/>
      <c r="O39" s="288"/>
    </row>
    <row r="40" spans="1:15" s="65" customFormat="1" ht="3.75" customHeight="1" x14ac:dyDescent="0.15">
      <c r="A40" s="14"/>
      <c r="B40" s="14"/>
      <c r="C40" s="14"/>
      <c r="D40" s="14"/>
      <c r="E40" s="14"/>
      <c r="F40" s="14"/>
      <c r="G40" s="14"/>
      <c r="H40" s="14"/>
      <c r="I40" s="71"/>
      <c r="J40" s="71"/>
      <c r="K40" s="71"/>
      <c r="L40" s="311"/>
      <c r="M40" s="311"/>
      <c r="N40" s="288"/>
      <c r="O40" s="288"/>
    </row>
    <row r="41" spans="1:15" s="65" customFormat="1" ht="15.6" customHeight="1" x14ac:dyDescent="0.15">
      <c r="A41" s="6"/>
      <c r="B41" s="6"/>
      <c r="C41" s="6"/>
      <c r="D41" s="6"/>
      <c r="E41" s="6"/>
      <c r="F41" s="6"/>
      <c r="G41" s="6"/>
      <c r="H41" s="6"/>
      <c r="I41" s="7"/>
      <c r="J41" s="7"/>
      <c r="K41" s="7"/>
      <c r="N41" s="288"/>
      <c r="O41" s="288"/>
    </row>
    <row r="42" spans="1:15" s="65" customFormat="1" ht="15.6" customHeight="1" x14ac:dyDescent="0.15">
      <c r="A42" s="6"/>
      <c r="B42" s="6"/>
      <c r="C42" s="6"/>
      <c r="D42" s="6"/>
      <c r="E42" s="6"/>
      <c r="F42" s="6"/>
      <c r="G42" s="6"/>
      <c r="H42" s="6"/>
      <c r="I42" s="7"/>
      <c r="J42" s="7"/>
      <c r="K42" s="7"/>
      <c r="N42" s="288"/>
      <c r="O42" s="288"/>
    </row>
    <row r="43" spans="1:15" s="65" customFormat="1" ht="15.6" customHeight="1" x14ac:dyDescent="0.15">
      <c r="N43" s="288"/>
      <c r="O43" s="288"/>
    </row>
    <row r="44" spans="1:15" s="65" customFormat="1" ht="3.75" customHeight="1" x14ac:dyDescent="0.15">
      <c r="N44" s="288"/>
      <c r="O44" s="288"/>
    </row>
    <row r="45" spans="1:15" s="65" customFormat="1" ht="15.6" customHeight="1" x14ac:dyDescent="0.15">
      <c r="N45" s="288"/>
      <c r="O45" s="288"/>
    </row>
    <row r="46" spans="1:15" s="65" customFormat="1" ht="15.6" customHeight="1" x14ac:dyDescent="0.15">
      <c r="N46" s="288"/>
      <c r="O46" s="288"/>
    </row>
    <row r="47" spans="1:15" s="65" customFormat="1" ht="15.6" customHeight="1" x14ac:dyDescent="0.15">
      <c r="N47" s="288"/>
      <c r="O47" s="288"/>
    </row>
    <row r="48" spans="1:15" s="65" customFormat="1" ht="15.6" customHeight="1" x14ac:dyDescent="0.15">
      <c r="N48" s="288"/>
      <c r="O48" s="288"/>
    </row>
    <row r="49" spans="1:16" s="65" customFormat="1" ht="15.6" customHeight="1" x14ac:dyDescent="0.15">
      <c r="N49" s="288"/>
      <c r="O49" s="288"/>
    </row>
    <row r="50" spans="1:16" s="65" customFormat="1" ht="15.6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N50" s="288"/>
      <c r="O50" s="288"/>
    </row>
    <row r="51" spans="1:16" s="65" customFormat="1" ht="15.6" customHeight="1" x14ac:dyDescent="0.1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N51" s="288"/>
      <c r="O51" s="288"/>
    </row>
    <row r="52" spans="1:16" s="65" customFormat="1" ht="15.6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N52" s="288"/>
      <c r="O52" s="288"/>
    </row>
    <row r="53" spans="1:16" s="65" customFormat="1" ht="5.25" customHeight="1" x14ac:dyDescent="0.15">
      <c r="N53" s="288"/>
      <c r="O53" s="288"/>
    </row>
    <row r="54" spans="1:16" s="65" customFormat="1" ht="15.6" customHeight="1" x14ac:dyDescent="0.15">
      <c r="N54" s="288"/>
      <c r="O54" s="288"/>
    </row>
    <row r="55" spans="1:16" s="65" customFormat="1" ht="15.6" customHeight="1" x14ac:dyDescent="0.15">
      <c r="N55" s="288"/>
      <c r="O55" s="288"/>
    </row>
    <row r="56" spans="1:16" s="65" customFormat="1" ht="15.6" customHeight="1" x14ac:dyDescent="0.15">
      <c r="N56" s="288"/>
      <c r="O56" s="288"/>
    </row>
    <row r="57" spans="1:16" s="65" customFormat="1" ht="15.6" customHeight="1" x14ac:dyDescent="0.15">
      <c r="N57" s="288"/>
      <c r="O57" s="288"/>
    </row>
    <row r="58" spans="1:16" s="65" customFormat="1" ht="15.6" customHeight="1" x14ac:dyDescent="0.15">
      <c r="N58" s="288"/>
      <c r="O58" s="288"/>
    </row>
    <row r="59" spans="1:16" s="65" customFormat="1" ht="15.6" customHeight="1" x14ac:dyDescent="0.15">
      <c r="N59" s="288"/>
      <c r="O59" s="288"/>
    </row>
    <row r="60" spans="1:16" s="65" customFormat="1" ht="15.6" customHeight="1" x14ac:dyDescent="0.15">
      <c r="N60" s="288"/>
      <c r="O60" s="288"/>
    </row>
    <row r="61" spans="1:16" s="64" customFormat="1" ht="12.95" customHeight="1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288"/>
      <c r="O61" s="288"/>
      <c r="P61" s="65"/>
    </row>
    <row r="62" spans="1:16" ht="18" customHeight="1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4"/>
      <c r="M62" s="64"/>
      <c r="N62" s="287"/>
      <c r="O62" s="287"/>
      <c r="P62" s="64"/>
    </row>
    <row r="63" spans="1:16" ht="27" customHeight="1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6" s="65" customFormat="1" ht="18" customHeight="1" x14ac:dyDescent="0.15">
      <c r="L64" s="59"/>
      <c r="M64" s="59"/>
      <c r="N64" s="59"/>
      <c r="O64" s="59"/>
      <c r="P64" s="59"/>
    </row>
    <row r="65" s="65" customFormat="1" ht="18" customHeight="1" x14ac:dyDescent="0.15"/>
    <row r="66" s="65" customFormat="1" ht="18" customHeight="1" x14ac:dyDescent="0.15"/>
    <row r="67" s="65" customFormat="1" ht="18" customHeight="1" x14ac:dyDescent="0.15"/>
    <row r="68" s="65" customFormat="1" ht="18" customHeight="1" x14ac:dyDescent="0.15"/>
    <row r="69" s="65" customFormat="1" ht="18" customHeight="1" x14ac:dyDescent="0.15"/>
    <row r="70" s="65" customFormat="1" ht="18" customHeight="1" x14ac:dyDescent="0.15"/>
    <row r="71" s="65" customFormat="1" ht="18" customHeight="1" x14ac:dyDescent="0.15"/>
    <row r="72" s="65" customFormat="1" ht="18" customHeight="1" x14ac:dyDescent="0.15"/>
    <row r="73" s="65" customFormat="1" ht="18" customHeight="1" x14ac:dyDescent="0.15"/>
    <row r="74" s="65" customFormat="1" ht="18" customHeight="1" x14ac:dyDescent="0.15"/>
    <row r="75" s="65" customFormat="1" ht="18" customHeight="1" x14ac:dyDescent="0.15"/>
    <row r="76" s="65" customFormat="1" ht="18" customHeight="1" x14ac:dyDescent="0.15"/>
    <row r="77" s="65" customFormat="1" ht="18" customHeight="1" x14ac:dyDescent="0.15"/>
    <row r="78" s="65" customFormat="1" ht="18" customHeight="1" x14ac:dyDescent="0.15"/>
    <row r="79" s="65" customFormat="1" ht="18" customHeight="1" x14ac:dyDescent="0.15"/>
    <row r="80" s="65" customFormat="1" ht="18" customHeight="1" x14ac:dyDescent="0.15"/>
    <row r="81" spans="1:16" s="65" customFormat="1" ht="18" customHeight="1" x14ac:dyDescent="0.15"/>
    <row r="82" spans="1:16" s="65" customFormat="1" ht="18" customHeight="1" x14ac:dyDescent="0.15"/>
    <row r="83" spans="1:16" s="65" customFormat="1" ht="18" customHeight="1" x14ac:dyDescent="0.15"/>
    <row r="84" spans="1:16" s="65" customFormat="1" ht="18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6" s="65" customFormat="1" ht="18" customHeight="1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</row>
    <row r="86" spans="1:16" s="65" customFormat="1" ht="18" customHeight="1" x14ac:dyDescent="0.1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6" s="65" customFormat="1" ht="18" customHeight="1" x14ac:dyDescent="0.1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6" s="65" customFormat="1" ht="18" customHeight="1" x14ac:dyDescent="0.15"/>
    <row r="89" spans="1:16" s="65" customFormat="1" ht="18" customHeight="1" x14ac:dyDescent="0.15"/>
    <row r="90" spans="1:16" s="65" customFormat="1" ht="18" customHeight="1" x14ac:dyDescent="0.15"/>
    <row r="91" spans="1:16" s="65" customFormat="1" ht="18" customHeight="1" x14ac:dyDescent="0.15"/>
    <row r="92" spans="1:16" s="65" customFormat="1" ht="18" customHeight="1" x14ac:dyDescent="0.15"/>
    <row r="93" spans="1:16" s="65" customFormat="1" ht="18" customHeight="1" x14ac:dyDescent="0.15"/>
    <row r="94" spans="1:16" s="65" customFormat="1" ht="18" customHeight="1" x14ac:dyDescent="0.15"/>
    <row r="95" spans="1:16" s="4" customFormat="1" ht="18" customHeight="1" x14ac:dyDescent="0.1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</row>
    <row r="96" spans="1:16" s="64" customFormat="1" ht="12.95" customHeight="1" x14ac:dyDescent="0.1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4"/>
      <c r="M96" s="4"/>
      <c r="N96" s="4"/>
      <c r="O96" s="4"/>
      <c r="P96" s="4"/>
    </row>
    <row r="97" spans="1:16" ht="18" customHeight="1" x14ac:dyDescent="0.1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4"/>
      <c r="M97" s="64"/>
      <c r="N97" s="64"/>
      <c r="O97" s="64"/>
      <c r="P97" s="64"/>
    </row>
    <row r="98" spans="1:16" ht="27" customHeight="1" x14ac:dyDescent="0.1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</row>
    <row r="99" spans="1:16" s="65" customFormat="1" ht="18" customHeight="1" x14ac:dyDescent="0.15">
      <c r="L99" s="59"/>
      <c r="M99" s="59"/>
      <c r="N99" s="59"/>
      <c r="O99" s="59"/>
      <c r="P99" s="59"/>
    </row>
    <row r="100" spans="1:16" s="65" customFormat="1" ht="18" customHeight="1" x14ac:dyDescent="0.15"/>
    <row r="101" spans="1:16" s="65" customFormat="1" ht="18" customHeight="1" x14ac:dyDescent="0.15"/>
    <row r="102" spans="1:16" s="65" customFormat="1" ht="18" customHeight="1" x14ac:dyDescent="0.15"/>
    <row r="103" spans="1:16" s="65" customFormat="1" ht="18" customHeight="1" x14ac:dyDescent="0.15"/>
    <row r="104" spans="1:16" s="65" customFormat="1" ht="18" customHeight="1" x14ac:dyDescent="0.15"/>
    <row r="105" spans="1:16" s="65" customFormat="1" ht="18" customHeight="1" x14ac:dyDescent="0.15"/>
    <row r="106" spans="1:16" s="65" customFormat="1" ht="18" customHeight="1" x14ac:dyDescent="0.15"/>
    <row r="107" spans="1:16" s="65" customFormat="1" ht="18" customHeight="1" x14ac:dyDescent="0.15"/>
    <row r="108" spans="1:16" s="65" customFormat="1" ht="18" customHeight="1" x14ac:dyDescent="0.15"/>
    <row r="109" spans="1:16" s="65" customFormat="1" ht="18" customHeight="1" x14ac:dyDescent="0.15"/>
    <row r="110" spans="1:16" s="65" customFormat="1" ht="18" customHeight="1" x14ac:dyDescent="0.15"/>
    <row r="111" spans="1:16" s="65" customFormat="1" ht="18" customHeight="1" x14ac:dyDescent="0.15"/>
    <row r="112" spans="1:16" s="65" customFormat="1" ht="18" customHeight="1" x14ac:dyDescent="0.15"/>
    <row r="113" spans="1:11" s="65" customFormat="1" ht="18" customHeight="1" x14ac:dyDescent="0.15"/>
    <row r="114" spans="1:11" s="65" customFormat="1" ht="18" customHeight="1" x14ac:dyDescent="0.15"/>
    <row r="115" spans="1:11" s="65" customFormat="1" ht="18" customHeight="1" x14ac:dyDescent="0.15"/>
    <row r="116" spans="1:11" s="65" customFormat="1" ht="18" customHeight="1" x14ac:dyDescent="0.15"/>
    <row r="117" spans="1:11" s="65" customFormat="1" ht="18" customHeight="1" x14ac:dyDescent="0.15"/>
    <row r="118" spans="1:11" s="65" customFormat="1" ht="18" customHeight="1" x14ac:dyDescent="0.15"/>
    <row r="119" spans="1:11" s="65" customFormat="1" ht="18" customHeight="1" x14ac:dyDescent="0.15"/>
    <row r="120" spans="1:11" s="65" customFormat="1" ht="18" customHeight="1" x14ac:dyDescent="0.15"/>
    <row r="121" spans="1:11" s="65" customFormat="1" ht="18" customHeight="1" x14ac:dyDescent="0.15"/>
    <row r="122" spans="1:11" s="65" customFormat="1" ht="18" customHeight="1" x14ac:dyDescent="0.15"/>
    <row r="123" spans="1:11" s="65" customFormat="1" ht="18" customHeight="1" x14ac:dyDescent="0.15"/>
    <row r="124" spans="1:11" s="65" customFormat="1" ht="18" customHeight="1" x14ac:dyDescent="0.15"/>
    <row r="125" spans="1:11" s="65" customFormat="1" ht="18" customHeight="1" x14ac:dyDescent="0.15"/>
    <row r="126" spans="1:11" s="65" customFormat="1" ht="18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s="65" customFormat="1" ht="18" customHeight="1" x14ac:dyDescent="0.1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</row>
    <row r="128" spans="1:11" s="65" customFormat="1" ht="18" customHeight="1" x14ac:dyDescent="0.15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</row>
    <row r="129" spans="1:16" s="65" customFormat="1" ht="18" customHeight="1" x14ac:dyDescent="0.15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</row>
    <row r="130" spans="1:16" s="65" customFormat="1" ht="18" customHeight="1" x14ac:dyDescent="0.15"/>
    <row r="131" spans="1:16" s="65" customFormat="1" ht="18" customHeight="1" x14ac:dyDescent="0.15"/>
    <row r="132" spans="1:16" s="65" customFormat="1" ht="18" customHeight="1" x14ac:dyDescent="0.15"/>
    <row r="133" spans="1:16" s="65" customFormat="1" ht="18" customHeight="1" x14ac:dyDescent="0.15"/>
    <row r="134" spans="1:16" s="65" customFormat="1" ht="18" customHeight="1" x14ac:dyDescent="0.15"/>
    <row r="135" spans="1:16" s="65" customFormat="1" ht="18" customHeight="1" x14ac:dyDescent="0.15"/>
    <row r="136" spans="1:16" s="65" customFormat="1" ht="18" customHeight="1" x14ac:dyDescent="0.15"/>
    <row r="137" spans="1:16" s="4" customFormat="1" ht="18" customHeight="1" x14ac:dyDescent="0.1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1:16" s="64" customFormat="1" ht="12.95" customHeight="1" x14ac:dyDescent="0.1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4"/>
      <c r="M138" s="4"/>
      <c r="N138" s="4"/>
      <c r="O138" s="4"/>
      <c r="P138" s="4"/>
    </row>
    <row r="139" spans="1:16" ht="18" customHeight="1" x14ac:dyDescent="0.1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4"/>
      <c r="M139" s="64"/>
      <c r="N139" s="64"/>
      <c r="O139" s="64"/>
      <c r="P139" s="64"/>
    </row>
    <row r="140" spans="1:16" ht="27" customHeight="1" x14ac:dyDescent="0.1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6" s="65" customFormat="1" ht="14.45" customHeight="1" x14ac:dyDescent="0.15">
      <c r="L141" s="59"/>
      <c r="M141" s="59"/>
      <c r="N141" s="59"/>
      <c r="O141" s="59"/>
      <c r="P141" s="59"/>
    </row>
    <row r="142" spans="1:16" s="65" customFormat="1" ht="14.45" customHeight="1" x14ac:dyDescent="0.15"/>
    <row r="143" spans="1:16" s="65" customFormat="1" ht="14.45" customHeight="1" x14ac:dyDescent="0.15"/>
    <row r="144" spans="1:16" s="65" customFormat="1" ht="14.45" customHeight="1" x14ac:dyDescent="0.15"/>
    <row r="145" s="65" customFormat="1" ht="14.45" customHeight="1" x14ac:dyDescent="0.15"/>
    <row r="146" s="65" customFormat="1" ht="14.45" customHeight="1" x14ac:dyDescent="0.15"/>
    <row r="147" s="65" customFormat="1" ht="14.45" customHeight="1" x14ac:dyDescent="0.15"/>
    <row r="148" s="65" customFormat="1" ht="14.45" customHeight="1" x14ac:dyDescent="0.15"/>
    <row r="149" s="65" customFormat="1" ht="14.45" customHeight="1" x14ac:dyDescent="0.15"/>
    <row r="150" s="65" customFormat="1" ht="14.45" customHeight="1" x14ac:dyDescent="0.15"/>
    <row r="151" s="65" customFormat="1" ht="14.45" customHeight="1" x14ac:dyDescent="0.15"/>
    <row r="152" s="65" customFormat="1" ht="14.45" customHeight="1" x14ac:dyDescent="0.15"/>
    <row r="153" s="65" customFormat="1" ht="14.45" customHeight="1" x14ac:dyDescent="0.15"/>
    <row r="154" s="65" customFormat="1" ht="14.45" customHeight="1" x14ac:dyDescent="0.15"/>
    <row r="155" s="65" customFormat="1" ht="14.45" customHeight="1" x14ac:dyDescent="0.15"/>
    <row r="156" s="65" customFormat="1" ht="14.45" customHeight="1" x14ac:dyDescent="0.15"/>
    <row r="157" s="65" customFormat="1" ht="14.45" customHeight="1" x14ac:dyDescent="0.15"/>
    <row r="158" s="65" customFormat="1" ht="14.45" customHeight="1" x14ac:dyDescent="0.15"/>
    <row r="159" s="65" customFormat="1" ht="14.45" customHeight="1" x14ac:dyDescent="0.15"/>
    <row r="160" s="65" customFormat="1" ht="14.45" customHeight="1" x14ac:dyDescent="0.15"/>
    <row r="161" s="65" customFormat="1" ht="14.45" customHeight="1" x14ac:dyDescent="0.15"/>
    <row r="162" s="65" customFormat="1" ht="14.45" customHeight="1" x14ac:dyDescent="0.15"/>
    <row r="163" s="65" customFormat="1" ht="14.45" customHeight="1" x14ac:dyDescent="0.15"/>
    <row r="164" s="65" customFormat="1" ht="14.45" customHeight="1" x14ac:dyDescent="0.15"/>
    <row r="165" s="65" customFormat="1" ht="14.45" customHeight="1" x14ac:dyDescent="0.15"/>
    <row r="166" s="65" customFormat="1" ht="14.45" customHeight="1" x14ac:dyDescent="0.15"/>
    <row r="167" s="65" customFormat="1" ht="14.45" customHeight="1" x14ac:dyDescent="0.15"/>
    <row r="168" s="65" customFormat="1" ht="14.45" customHeight="1" x14ac:dyDescent="0.15"/>
    <row r="169" s="65" customFormat="1" ht="14.45" customHeight="1" x14ac:dyDescent="0.15"/>
    <row r="170" s="65" customFormat="1" ht="14.45" customHeight="1" x14ac:dyDescent="0.15"/>
    <row r="171" s="65" customFormat="1" ht="14.45" customHeight="1" x14ac:dyDescent="0.15"/>
    <row r="172" s="65" customFormat="1" ht="14.45" customHeight="1" x14ac:dyDescent="0.15"/>
    <row r="173" s="65" customFormat="1" ht="14.45" customHeight="1" x14ac:dyDescent="0.15"/>
    <row r="174" s="65" customFormat="1" ht="14.45" customHeight="1" x14ac:dyDescent="0.15"/>
    <row r="175" s="65" customFormat="1" ht="14.45" customHeight="1" x14ac:dyDescent="0.15"/>
    <row r="176" s="65" customFormat="1" ht="14.45" customHeight="1" x14ac:dyDescent="0.15"/>
    <row r="177" spans="1:16" s="65" customFormat="1" ht="14.45" customHeight="1" x14ac:dyDescent="0.15"/>
    <row r="178" spans="1:16" s="65" customFormat="1" ht="14.45" customHeight="1" x14ac:dyDescent="0.15"/>
    <row r="179" spans="1:16" s="65" customFormat="1" ht="14.45" customHeight="1" x14ac:dyDescent="0.15"/>
    <row r="180" spans="1:16" s="65" customFormat="1" ht="14.45" customHeigh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6" s="65" customFormat="1" ht="14.45" customHeight="1" x14ac:dyDescent="0.1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</row>
    <row r="182" spans="1:16" s="65" customFormat="1" ht="14.45" customHeight="1" x14ac:dyDescent="0.15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</row>
    <row r="183" spans="1:16" s="65" customFormat="1" ht="14.45" customHeight="1" x14ac:dyDescent="0.15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</row>
    <row r="184" spans="1:16" s="65" customFormat="1" ht="14.45" customHeight="1" x14ac:dyDescent="0.15"/>
    <row r="185" spans="1:16" s="65" customFormat="1" ht="14.45" customHeight="1" x14ac:dyDescent="0.15"/>
    <row r="186" spans="1:16" s="65" customFormat="1" ht="14.45" customHeight="1" x14ac:dyDescent="0.15"/>
    <row r="187" spans="1:16" s="65" customFormat="1" ht="14.45" customHeight="1" x14ac:dyDescent="0.15"/>
    <row r="188" spans="1:16" s="65" customFormat="1" ht="14.45" customHeight="1" x14ac:dyDescent="0.15"/>
    <row r="189" spans="1:16" s="65" customFormat="1" ht="14.45" customHeight="1" x14ac:dyDescent="0.15"/>
    <row r="190" spans="1:16" s="65" customFormat="1" ht="14.45" customHeight="1" x14ac:dyDescent="0.15"/>
    <row r="191" spans="1:16" s="4" customFormat="1" ht="14.45" customHeight="1" x14ac:dyDescent="0.1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</row>
    <row r="192" spans="1:16" s="64" customFormat="1" ht="12.95" customHeight="1" x14ac:dyDescent="0.1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4"/>
      <c r="M192" s="4"/>
      <c r="N192" s="4"/>
      <c r="O192" s="4"/>
      <c r="P192" s="4"/>
    </row>
    <row r="193" spans="1:16" ht="18" customHeight="1" x14ac:dyDescent="0.1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4"/>
      <c r="M193" s="64"/>
      <c r="N193" s="64"/>
      <c r="O193" s="64"/>
      <c r="P193" s="64"/>
    </row>
    <row r="194" spans="1:16" ht="27" customHeight="1" x14ac:dyDescent="0.1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6" s="65" customFormat="1" ht="13.5" customHeight="1" x14ac:dyDescent="0.15">
      <c r="L195" s="59"/>
      <c r="M195" s="59"/>
      <c r="N195" s="59"/>
      <c r="O195" s="59"/>
      <c r="P195" s="59"/>
    </row>
    <row r="196" spans="1:16" s="65" customFormat="1" ht="13.5" customHeight="1" x14ac:dyDescent="0.15"/>
    <row r="197" spans="1:16" s="65" customFormat="1" ht="13.5" customHeight="1" x14ac:dyDescent="0.15"/>
    <row r="198" spans="1:16" s="65" customFormat="1" ht="13.5" customHeight="1" x14ac:dyDescent="0.15"/>
    <row r="199" spans="1:16" s="65" customFormat="1" ht="13.5" customHeight="1" x14ac:dyDescent="0.15"/>
    <row r="200" spans="1:16" s="65" customFormat="1" ht="13.5" customHeight="1" x14ac:dyDescent="0.15"/>
    <row r="201" spans="1:16" s="65" customFormat="1" ht="13.5" customHeight="1" x14ac:dyDescent="0.15"/>
    <row r="202" spans="1:16" s="65" customFormat="1" ht="13.5" customHeight="1" x14ac:dyDescent="0.15"/>
    <row r="203" spans="1:16" s="65" customFormat="1" ht="13.5" customHeight="1" x14ac:dyDescent="0.15"/>
    <row r="204" spans="1:16" s="65" customFormat="1" ht="13.5" customHeight="1" x14ac:dyDescent="0.15"/>
    <row r="205" spans="1:16" s="65" customFormat="1" ht="13.5" customHeight="1" x14ac:dyDescent="0.15"/>
    <row r="206" spans="1:16" s="65" customFormat="1" ht="13.5" customHeight="1" x14ac:dyDescent="0.15"/>
    <row r="207" spans="1:16" s="65" customFormat="1" ht="13.5" customHeight="1" x14ac:dyDescent="0.15"/>
    <row r="208" spans="1:16" s="65" customFormat="1" ht="13.5" customHeight="1" x14ac:dyDescent="0.15"/>
    <row r="209" s="65" customFormat="1" ht="13.5" customHeight="1" x14ac:dyDescent="0.15"/>
    <row r="210" s="65" customFormat="1" ht="13.5" customHeight="1" x14ac:dyDescent="0.15"/>
    <row r="211" s="65" customFormat="1" ht="13.5" customHeight="1" x14ac:dyDescent="0.15"/>
    <row r="212" s="65" customFormat="1" ht="13.5" customHeight="1" x14ac:dyDescent="0.15"/>
    <row r="213" s="65" customFormat="1" ht="13.5" customHeight="1" x14ac:dyDescent="0.15"/>
    <row r="214" s="65" customFormat="1" ht="13.5" customHeight="1" x14ac:dyDescent="0.15"/>
    <row r="215" s="65" customFormat="1" ht="13.5" customHeight="1" x14ac:dyDescent="0.15"/>
    <row r="216" s="65" customFormat="1" ht="13.5" customHeight="1" x14ac:dyDescent="0.15"/>
    <row r="217" s="65" customFormat="1" ht="13.5" customHeight="1" x14ac:dyDescent="0.15"/>
    <row r="218" s="65" customFormat="1" ht="13.5" customHeight="1" x14ac:dyDescent="0.15"/>
    <row r="219" s="65" customFormat="1" ht="13.5" customHeight="1" x14ac:dyDescent="0.15"/>
    <row r="220" s="65" customFormat="1" ht="13.5" customHeight="1" x14ac:dyDescent="0.15"/>
    <row r="221" s="65" customFormat="1" ht="13.5" customHeight="1" x14ac:dyDescent="0.15"/>
    <row r="222" s="65" customFormat="1" ht="13.5" customHeight="1" x14ac:dyDescent="0.15"/>
    <row r="223" s="65" customFormat="1" ht="13.5" customHeight="1" x14ac:dyDescent="0.15"/>
    <row r="224" s="65" customFormat="1" ht="13.5" customHeight="1" x14ac:dyDescent="0.15"/>
    <row r="225" spans="1:11" s="65" customFormat="1" ht="13.5" customHeight="1" x14ac:dyDescent="0.15"/>
    <row r="226" spans="1:11" s="65" customFormat="1" ht="13.5" customHeight="1" x14ac:dyDescent="0.15"/>
    <row r="227" spans="1:11" s="65" customFormat="1" ht="13.5" customHeight="1" x14ac:dyDescent="0.15"/>
    <row r="228" spans="1:11" s="65" customFormat="1" ht="13.5" customHeight="1" x14ac:dyDescent="0.15"/>
    <row r="229" spans="1:11" s="65" customFormat="1" ht="13.5" customHeight="1" x14ac:dyDescent="0.15"/>
    <row r="230" spans="1:11" s="65" customFormat="1" ht="13.5" customHeight="1" x14ac:dyDescent="0.15"/>
    <row r="231" spans="1:11" s="65" customFormat="1" ht="13.5" customHeight="1" x14ac:dyDescent="0.15"/>
    <row r="232" spans="1:11" s="65" customFormat="1" ht="13.5" customHeight="1" x14ac:dyDescent="0.15"/>
    <row r="233" spans="1:11" s="65" customFormat="1" ht="13.5" customHeight="1" x14ac:dyDescent="0.15"/>
    <row r="234" spans="1:11" s="65" customFormat="1" ht="13.5" customHeight="1" x14ac:dyDescent="0.15"/>
    <row r="235" spans="1:11" s="65" customFormat="1" ht="13.5" customHeight="1" x14ac:dyDescent="0.15"/>
    <row r="236" spans="1:11" s="65" customFormat="1" ht="13.5" customHeight="1" x14ac:dyDescent="0.15"/>
    <row r="237" spans="1:11" s="65" customFormat="1" ht="13.5" customHeight="1" x14ac:dyDescent="0.15"/>
    <row r="238" spans="1:11" s="65" customFormat="1" ht="13.5" customHeight="1" x14ac:dyDescent="0.15"/>
    <row r="239" spans="1:11" s="65" customFormat="1" ht="13.5" customHeight="1" x14ac:dyDescent="0.15">
      <c r="B239" s="7"/>
      <c r="C239" s="7"/>
      <c r="D239" s="7"/>
      <c r="E239" s="7"/>
      <c r="F239" s="7"/>
      <c r="G239" s="7"/>
      <c r="H239" s="7"/>
    </row>
    <row r="240" spans="1:11" s="65" customFormat="1" ht="13.5" customHeight="1" x14ac:dyDescent="0.1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7"/>
    </row>
    <row r="241" spans="1:16" s="65" customFormat="1" ht="13.5" customHeight="1" x14ac:dyDescent="0.15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</row>
    <row r="242" spans="1:16" s="65" customFormat="1" ht="13.5" customHeight="1" x14ac:dyDescent="0.15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61"/>
    </row>
    <row r="243" spans="1:16" s="65" customFormat="1" ht="13.5" customHeight="1" x14ac:dyDescent="0.15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61"/>
    </row>
    <row r="244" spans="1:16" s="65" customFormat="1" ht="13.5" customHeight="1" x14ac:dyDescent="0.15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61"/>
    </row>
    <row r="245" spans="1:16" s="65" customFormat="1" ht="13.5" customHeight="1" x14ac:dyDescent="0.1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61"/>
    </row>
    <row r="246" spans="1:16" s="65" customFormat="1" ht="13.5" customHeight="1" x14ac:dyDescent="0.15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61"/>
    </row>
    <row r="247" spans="1:16" s="65" customFormat="1" ht="13.5" customHeight="1" x14ac:dyDescent="0.15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61"/>
    </row>
    <row r="248" spans="1:16" s="65" customFormat="1" ht="13.5" customHeight="1" x14ac:dyDescent="0.15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7"/>
    </row>
    <row r="249" spans="1:16" s="65" customFormat="1" ht="13.5" customHeight="1" x14ac:dyDescent="0.15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7"/>
    </row>
    <row r="250" spans="1:16" s="65" customFormat="1" ht="13.5" customHeight="1" x14ac:dyDescent="0.15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61"/>
    </row>
    <row r="251" spans="1:16" s="62" customFormat="1" ht="13.5" customHeight="1" x14ac:dyDescent="0.15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61"/>
      <c r="L251" s="65"/>
      <c r="M251" s="65"/>
      <c r="N251" s="65"/>
      <c r="O251" s="65"/>
      <c r="P251" s="65"/>
    </row>
    <row r="252" spans="1:16" ht="15" customHeight="1" x14ac:dyDescent="0.1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7"/>
      <c r="M252" s="67"/>
      <c r="N252" s="67"/>
      <c r="O252" s="67"/>
      <c r="P252" s="67"/>
    </row>
    <row r="253" spans="1:16" s="61" customFormat="1" ht="18" customHeight="1" x14ac:dyDescent="0.1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7"/>
      <c r="L253" s="59"/>
      <c r="M253" s="59"/>
      <c r="N253" s="59"/>
      <c r="O253" s="59"/>
      <c r="P253" s="59"/>
    </row>
    <row r="254" spans="1:16" s="61" customFormat="1" ht="18" customHeight="1" x14ac:dyDescent="0.1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</row>
    <row r="255" spans="1:16" s="61" customFormat="1" ht="18" customHeight="1" x14ac:dyDescent="0.1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</row>
    <row r="256" spans="1:16" s="61" customFormat="1" ht="18" customHeight="1" x14ac:dyDescent="0.1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</row>
    <row r="257" spans="1:16" s="61" customFormat="1" ht="18" customHeight="1" x14ac:dyDescent="0.1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</row>
    <row r="258" spans="1:16" s="61" customFormat="1" ht="18" customHeight="1" x14ac:dyDescent="0.1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</row>
    <row r="259" spans="1:16" s="65" customFormat="1" ht="18" customHeight="1" x14ac:dyDescent="0.15">
      <c r="L259" s="61"/>
      <c r="M259" s="61"/>
      <c r="N259" s="61"/>
      <c r="O259" s="61"/>
      <c r="P259" s="61"/>
    </row>
    <row r="260" spans="1:16" s="65" customFormat="1" ht="18" customHeight="1" x14ac:dyDescent="0.15">
      <c r="L260" s="79"/>
      <c r="M260" s="79"/>
      <c r="N260" s="79"/>
      <c r="O260" s="7"/>
      <c r="P260" s="7"/>
    </row>
    <row r="261" spans="1:16" s="61" customFormat="1" ht="18" customHeight="1" x14ac:dyDescent="0.1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79"/>
      <c r="M261" s="79"/>
      <c r="N261" s="79"/>
      <c r="O261" s="7"/>
      <c r="P261" s="7"/>
    </row>
    <row r="262" spans="1:16" s="61" customFormat="1" ht="18" customHeight="1" x14ac:dyDescent="0.1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</row>
    <row r="263" spans="1:16" s="61" customFormat="1" ht="18" customHeight="1" x14ac:dyDescent="0.1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</row>
    <row r="264" spans="1:16" s="65" customFormat="1" ht="18" customHeight="1" x14ac:dyDescent="0.15">
      <c r="L264" s="61"/>
      <c r="M264" s="61"/>
      <c r="N264" s="61"/>
      <c r="O264" s="61"/>
      <c r="P264" s="61"/>
    </row>
    <row r="265" spans="1:16" s="65" customFormat="1" ht="15" customHeight="1" x14ac:dyDescent="0.15">
      <c r="L265" s="7"/>
      <c r="M265" s="7"/>
      <c r="N265" s="7"/>
      <c r="O265" s="7"/>
      <c r="P265" s="7"/>
    </row>
    <row r="266" spans="1:16" s="65" customFormat="1" ht="15" customHeight="1" x14ac:dyDescent="0.15">
      <c r="L266" s="7"/>
      <c r="M266" s="7"/>
      <c r="N266" s="7"/>
      <c r="O266" s="7"/>
      <c r="P266" s="7"/>
    </row>
    <row r="267" spans="1:16" s="65" customFormat="1" ht="15" customHeight="1" x14ac:dyDescent="0.15">
      <c r="K267" s="7"/>
      <c r="L267" s="7"/>
      <c r="M267" s="7"/>
      <c r="N267" s="7"/>
      <c r="O267" s="7"/>
      <c r="P267" s="7"/>
    </row>
    <row r="268" spans="1:16" s="65" customFormat="1" ht="15" customHeight="1" x14ac:dyDescent="0.15">
      <c r="K268" s="7"/>
      <c r="L268" s="7"/>
      <c r="M268" s="7"/>
      <c r="N268" s="7"/>
      <c r="O268" s="7"/>
      <c r="P268" s="7"/>
    </row>
    <row r="269" spans="1:16" s="65" customFormat="1" ht="15" customHeight="1" x14ac:dyDescent="0.15">
      <c r="K269" s="7"/>
      <c r="L269" s="7"/>
      <c r="M269" s="7"/>
      <c r="N269" s="7"/>
      <c r="O269" s="7"/>
      <c r="P269" s="7"/>
    </row>
    <row r="270" spans="1:16" s="65" customFormat="1" ht="15" customHeight="1" x14ac:dyDescent="0.15">
      <c r="K270" s="7"/>
      <c r="L270" s="7"/>
      <c r="M270" s="7"/>
      <c r="N270" s="7"/>
      <c r="O270" s="7"/>
      <c r="P270" s="7"/>
    </row>
    <row r="271" spans="1:16" s="65" customFormat="1" ht="15" customHeight="1" x14ac:dyDescent="0.15">
      <c r="K271" s="7"/>
      <c r="L271" s="7"/>
      <c r="M271" s="7"/>
      <c r="N271" s="7"/>
      <c r="O271" s="7"/>
      <c r="P271" s="7"/>
    </row>
    <row r="272" spans="1:16" s="65" customFormat="1" ht="15" customHeight="1" x14ac:dyDescent="0.15">
      <c r="K272" s="7"/>
      <c r="L272" s="79"/>
      <c r="M272" s="79"/>
      <c r="N272" s="79"/>
      <c r="O272" s="7"/>
      <c r="P272" s="7"/>
    </row>
    <row r="273" spans="1:16" s="65" customFormat="1" ht="15" customHeight="1" x14ac:dyDescent="0.15">
      <c r="K273" s="7"/>
      <c r="L273" s="79"/>
      <c r="M273" s="79"/>
      <c r="N273" s="79"/>
      <c r="O273" s="7"/>
      <c r="P273" s="7"/>
    </row>
    <row r="274" spans="1:16" s="65" customFormat="1" ht="15" customHeight="1" x14ac:dyDescent="0.15">
      <c r="K274" s="7"/>
      <c r="L274" s="79"/>
      <c r="M274" s="79"/>
      <c r="N274" s="79"/>
      <c r="O274" s="7"/>
      <c r="P274" s="7"/>
    </row>
    <row r="275" spans="1:16" s="65" customFormat="1" ht="15" customHeight="1" x14ac:dyDescent="0.15">
      <c r="K275" s="7"/>
      <c r="L275" s="7"/>
      <c r="M275" s="7"/>
      <c r="N275" s="7"/>
      <c r="O275" s="7"/>
      <c r="P275" s="7"/>
    </row>
    <row r="276" spans="1:16" s="65" customFormat="1" ht="15" customHeight="1" x14ac:dyDescent="0.15">
      <c r="K276" s="7"/>
      <c r="L276" s="79"/>
      <c r="M276" s="79"/>
      <c r="N276" s="79"/>
      <c r="O276" s="7"/>
      <c r="P276" s="7"/>
    </row>
    <row r="277" spans="1:16" s="65" customFormat="1" ht="15" customHeight="1" x14ac:dyDescent="0.15">
      <c r="K277" s="7"/>
      <c r="L277" s="79"/>
      <c r="M277" s="79"/>
      <c r="N277" s="79"/>
      <c r="O277" s="7"/>
      <c r="P277" s="7"/>
    </row>
    <row r="278" spans="1:16" s="65" customFormat="1" ht="15" customHeight="1" x14ac:dyDescent="0.15">
      <c r="K278" s="7"/>
      <c r="L278" s="79"/>
      <c r="M278" s="79"/>
      <c r="N278" s="79"/>
      <c r="O278" s="7"/>
      <c r="P278" s="7"/>
    </row>
    <row r="279" spans="1:16" s="65" customFormat="1" ht="15" customHeight="1" x14ac:dyDescent="0.15">
      <c r="K279" s="7"/>
      <c r="L279" s="79"/>
      <c r="M279" s="79"/>
      <c r="N279" s="79"/>
      <c r="O279" s="7"/>
      <c r="P279" s="7"/>
    </row>
    <row r="280" spans="1:16" s="65" customFormat="1" ht="15" customHeight="1" x14ac:dyDescent="0.15">
      <c r="F280" s="59"/>
      <c r="G280" s="59"/>
      <c r="H280" s="59"/>
      <c r="I280" s="59"/>
      <c r="J280" s="59"/>
      <c r="K280" s="7"/>
      <c r="L280" s="79"/>
      <c r="M280" s="79"/>
      <c r="N280" s="79"/>
      <c r="O280" s="7"/>
      <c r="P280" s="7"/>
    </row>
    <row r="281" spans="1:16" s="65" customFormat="1" ht="15" customHeight="1" x14ac:dyDescent="0.15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79"/>
      <c r="M281" s="79"/>
      <c r="N281" s="79"/>
      <c r="O281" s="7"/>
      <c r="P281" s="7"/>
    </row>
    <row r="282" spans="1:16" s="65" customFormat="1" ht="15" customHeight="1" x14ac:dyDescent="0.15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79"/>
      <c r="M282" s="79"/>
      <c r="N282" s="79"/>
      <c r="O282" s="7"/>
      <c r="P282" s="7"/>
    </row>
    <row r="283" spans="1:16" s="65" customFormat="1" ht="15" customHeight="1" x14ac:dyDescent="0.15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79"/>
      <c r="M283" s="79"/>
      <c r="N283" s="79"/>
      <c r="O283" s="7"/>
      <c r="P283" s="7"/>
    </row>
    <row r="284" spans="1:16" s="65" customFormat="1" ht="15" customHeight="1" x14ac:dyDescent="0.15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79"/>
      <c r="M284" s="79"/>
      <c r="N284" s="79"/>
      <c r="O284" s="7"/>
      <c r="P284" s="7"/>
    </row>
    <row r="285" spans="1:16" s="65" customFormat="1" ht="15" customHeight="1" x14ac:dyDescent="0.1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79"/>
      <c r="M285" s="79"/>
      <c r="N285" s="79"/>
      <c r="O285" s="7"/>
      <c r="P285" s="7"/>
    </row>
    <row r="286" spans="1:16" s="65" customFormat="1" ht="15" customHeight="1" x14ac:dyDescent="0.1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79"/>
      <c r="M286" s="79"/>
      <c r="N286" s="79"/>
      <c r="O286" s="7"/>
      <c r="P286" s="7"/>
    </row>
    <row r="287" spans="1:16" s="65" customFormat="1" ht="15" customHeight="1" x14ac:dyDescent="0.15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79"/>
      <c r="M287" s="79"/>
      <c r="N287" s="79"/>
      <c r="O287" s="7"/>
      <c r="P287" s="7"/>
    </row>
    <row r="288" spans="1:16" s="65" customFormat="1" ht="15" customHeight="1" x14ac:dyDescent="0.15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79"/>
      <c r="M288" s="79"/>
      <c r="N288" s="79"/>
      <c r="O288" s="7"/>
      <c r="P288" s="7"/>
    </row>
    <row r="289" spans="1:16" s="65" customFormat="1" ht="15" customHeight="1" x14ac:dyDescent="0.15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79"/>
      <c r="M289" s="79"/>
      <c r="N289" s="79"/>
      <c r="O289" s="7"/>
      <c r="P289" s="7"/>
    </row>
    <row r="290" spans="1:16" s="65" customFormat="1" ht="15" customHeight="1" x14ac:dyDescent="0.15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79"/>
      <c r="M290" s="79"/>
      <c r="N290" s="79"/>
      <c r="O290" s="7"/>
      <c r="P290" s="7"/>
    </row>
    <row r="291" spans="1:16" s="65" customFormat="1" ht="15" customHeight="1" x14ac:dyDescent="0.15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79"/>
      <c r="M291" s="79"/>
      <c r="N291" s="79"/>
      <c r="O291" s="7"/>
      <c r="P291" s="7"/>
    </row>
    <row r="292" spans="1:16" ht="18" customHeight="1" x14ac:dyDescent="0.15">
      <c r="L292" s="79"/>
      <c r="M292" s="79"/>
      <c r="N292" s="79"/>
      <c r="O292" s="7"/>
      <c r="P292" s="7"/>
    </row>
  </sheetData>
  <mergeCells count="38">
    <mergeCell ref="L39:M39"/>
    <mergeCell ref="L32:M32"/>
    <mergeCell ref="L33:M33"/>
    <mergeCell ref="L34:M34"/>
    <mergeCell ref="L35:M35"/>
    <mergeCell ref="L36:M36"/>
    <mergeCell ref="L37:M37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8"/>
  <sheetViews>
    <sheetView showGridLines="0" view="pageBreakPreview" topLeftCell="A19" zoomScale="120" zoomScaleNormal="100" zoomScaleSheetLayoutView="120" workbookViewId="0">
      <selection activeCell="N39" sqref="N38:N39"/>
    </sheetView>
  </sheetViews>
  <sheetFormatPr defaultColWidth="9" defaultRowHeight="18" customHeight="1" x14ac:dyDescent="0.15"/>
  <cols>
    <col min="1" max="1" width="1.125" style="59" customWidth="1"/>
    <col min="2" max="2" width="1.625" style="59" customWidth="1"/>
    <col min="3" max="8" width="2" style="59" customWidth="1"/>
    <col min="9" max="9" width="9.5" style="59" customWidth="1"/>
    <col min="10" max="10" width="4.625" style="59" customWidth="1"/>
    <col min="11" max="11" width="6.75" style="59" customWidth="1"/>
    <col min="12" max="14" width="11" style="59" customWidth="1"/>
    <col min="15" max="15" width="1" style="59" customWidth="1"/>
    <col min="16" max="16" width="13.125" style="59" bestFit="1" customWidth="1"/>
    <col min="17" max="17" width="11.5" style="59" bestFit="1" customWidth="1"/>
    <col min="18" max="18" width="9.875" style="59" bestFit="1" customWidth="1"/>
    <col min="19" max="19" width="13" style="59" bestFit="1" customWidth="1"/>
    <col min="20" max="16384" width="9" style="59"/>
  </cols>
  <sheetData>
    <row r="1" spans="1:17" ht="18" customHeight="1" x14ac:dyDescent="0.15">
      <c r="B1" s="405" t="s">
        <v>287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7" ht="18.75" customHeight="1" x14ac:dyDescent="0.2">
      <c r="A2" s="77"/>
      <c r="B2" s="406" t="s">
        <v>161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7" ht="14.45" customHeight="1" x14ac:dyDescent="0.2">
      <c r="A3" s="80"/>
      <c r="B3" s="407" t="s">
        <v>301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7" ht="14.45" customHeight="1" x14ac:dyDescent="0.2">
      <c r="A4" s="80"/>
      <c r="B4" s="407" t="s">
        <v>302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7" ht="15.75" customHeight="1" thickBot="1" x14ac:dyDescent="0.25">
      <c r="A5" s="80"/>
      <c r="B5" s="76"/>
      <c r="C5" s="77"/>
      <c r="D5" s="77"/>
      <c r="E5" s="77"/>
      <c r="F5" s="77"/>
      <c r="G5" s="77"/>
      <c r="H5" s="77"/>
      <c r="I5" s="78"/>
      <c r="J5" s="77"/>
      <c r="K5" s="81"/>
      <c r="L5" s="77"/>
      <c r="M5" s="77"/>
      <c r="N5" s="82" t="s">
        <v>82</v>
      </c>
    </row>
    <row r="6" spans="1:17" ht="12.75" customHeight="1" x14ac:dyDescent="0.15">
      <c r="B6" s="408" t="s">
        <v>1</v>
      </c>
      <c r="C6" s="409"/>
      <c r="D6" s="409"/>
      <c r="E6" s="409"/>
      <c r="F6" s="409"/>
      <c r="G6" s="409"/>
      <c r="H6" s="409"/>
      <c r="I6" s="410"/>
      <c r="J6" s="414" t="s">
        <v>83</v>
      </c>
      <c r="K6" s="409"/>
      <c r="L6" s="167"/>
      <c r="M6" s="167"/>
      <c r="N6" s="83"/>
      <c r="P6" s="159"/>
      <c r="Q6" s="159"/>
    </row>
    <row r="7" spans="1:17" ht="29.25" customHeight="1" thickBot="1" x14ac:dyDescent="0.2">
      <c r="B7" s="411"/>
      <c r="C7" s="412"/>
      <c r="D7" s="412"/>
      <c r="E7" s="412"/>
      <c r="F7" s="412"/>
      <c r="G7" s="412"/>
      <c r="H7" s="412"/>
      <c r="I7" s="413"/>
      <c r="J7" s="415"/>
      <c r="K7" s="412"/>
      <c r="L7" s="84" t="s">
        <v>84</v>
      </c>
      <c r="M7" s="84" t="s">
        <v>281</v>
      </c>
      <c r="N7" s="289" t="s">
        <v>289</v>
      </c>
      <c r="O7" s="288"/>
    </row>
    <row r="8" spans="1:17" ht="15.95" customHeight="1" x14ac:dyDescent="0.15">
      <c r="A8" s="64"/>
      <c r="B8" s="57" t="s">
        <v>85</v>
      </c>
      <c r="C8" s="58"/>
      <c r="D8" s="58"/>
      <c r="E8" s="58"/>
      <c r="F8" s="58"/>
      <c r="G8" s="58"/>
      <c r="H8" s="58"/>
      <c r="I8" s="93"/>
      <c r="J8" s="416">
        <v>6349251339</v>
      </c>
      <c r="K8" s="417"/>
      <c r="L8" s="297">
        <v>6325266275</v>
      </c>
      <c r="M8" s="164">
        <v>23985064</v>
      </c>
      <c r="N8" s="290" t="s">
        <v>307</v>
      </c>
      <c r="O8" s="288"/>
      <c r="P8" s="159"/>
      <c r="Q8" s="159"/>
    </row>
    <row r="9" spans="1:17" ht="15.95" customHeight="1" x14ac:dyDescent="0.15">
      <c r="A9" s="64"/>
      <c r="B9" s="15"/>
      <c r="C9" s="16" t="s">
        <v>86</v>
      </c>
      <c r="D9" s="16"/>
      <c r="E9" s="16"/>
      <c r="F9" s="16"/>
      <c r="G9" s="16"/>
      <c r="H9" s="16"/>
      <c r="I9" s="18"/>
      <c r="J9" s="418">
        <v>-109943910</v>
      </c>
      <c r="K9" s="419"/>
      <c r="L9" s="298"/>
      <c r="M9" s="169">
        <v>-109943910</v>
      </c>
      <c r="N9" s="163" t="s">
        <v>307</v>
      </c>
      <c r="O9" s="288"/>
      <c r="P9" s="159"/>
      <c r="Q9" s="158"/>
    </row>
    <row r="10" spans="1:17" ht="15.95" customHeight="1" x14ac:dyDescent="0.15">
      <c r="B10" s="17"/>
      <c r="C10" s="18" t="s">
        <v>87</v>
      </c>
      <c r="D10" s="18"/>
      <c r="E10" s="18"/>
      <c r="F10" s="18"/>
      <c r="G10" s="18"/>
      <c r="H10" s="18"/>
      <c r="I10" s="18"/>
      <c r="J10" s="397">
        <v>12740</v>
      </c>
      <c r="K10" s="398"/>
      <c r="L10" s="298"/>
      <c r="M10" s="169">
        <v>12740</v>
      </c>
      <c r="N10" s="162" t="s">
        <v>307</v>
      </c>
      <c r="O10" s="288"/>
    </row>
    <row r="11" spans="1:17" s="65" customFormat="1" ht="15.95" customHeight="1" x14ac:dyDescent="0.15">
      <c r="A11" s="59"/>
      <c r="B11" s="19"/>
      <c r="C11" s="18"/>
      <c r="D11" s="20" t="s">
        <v>88</v>
      </c>
      <c r="E11" s="20"/>
      <c r="F11" s="20"/>
      <c r="G11" s="20"/>
      <c r="H11" s="20"/>
      <c r="I11" s="18"/>
      <c r="J11" s="397">
        <v>12740</v>
      </c>
      <c r="K11" s="398"/>
      <c r="L11" s="298"/>
      <c r="M11" s="169">
        <v>12740</v>
      </c>
      <c r="N11" s="162" t="s">
        <v>307</v>
      </c>
      <c r="O11" s="288"/>
      <c r="P11" s="159"/>
    </row>
    <row r="12" spans="1:17" s="65" customFormat="1" ht="15.95" customHeight="1" x14ac:dyDescent="0.15">
      <c r="A12" s="59"/>
      <c r="B12" s="21"/>
      <c r="C12" s="22"/>
      <c r="D12" s="22" t="s">
        <v>89</v>
      </c>
      <c r="E12" s="22"/>
      <c r="F12" s="22"/>
      <c r="G12" s="22"/>
      <c r="H12" s="22"/>
      <c r="I12" s="23"/>
      <c r="J12" s="401" t="s">
        <v>304</v>
      </c>
      <c r="K12" s="402"/>
      <c r="L12" s="299"/>
      <c r="M12" s="300" t="s">
        <v>304</v>
      </c>
      <c r="N12" s="291" t="s">
        <v>304</v>
      </c>
      <c r="O12" s="288"/>
    </row>
    <row r="13" spans="1:17" s="65" customFormat="1" ht="15.95" customHeight="1" x14ac:dyDescent="0.15">
      <c r="A13" s="59"/>
      <c r="B13" s="24"/>
      <c r="C13" s="25" t="s">
        <v>290</v>
      </c>
      <c r="D13" s="123"/>
      <c r="E13" s="25"/>
      <c r="F13" s="25"/>
      <c r="G13" s="25"/>
      <c r="H13" s="25"/>
      <c r="I13" s="26"/>
      <c r="J13" s="403">
        <v>-109931170</v>
      </c>
      <c r="K13" s="404"/>
      <c r="L13" s="301"/>
      <c r="M13" s="168">
        <v>-109931170</v>
      </c>
      <c r="N13" s="160" t="s">
        <v>307</v>
      </c>
      <c r="O13" s="288"/>
      <c r="P13" s="158"/>
      <c r="Q13" s="158"/>
    </row>
    <row r="14" spans="1:17" s="65" customFormat="1" ht="15.95" customHeight="1" x14ac:dyDescent="0.15">
      <c r="B14" s="15"/>
      <c r="C14" s="27" t="s">
        <v>91</v>
      </c>
      <c r="D14" s="27"/>
      <c r="E14" s="27"/>
      <c r="F14" s="20"/>
      <c r="G14" s="20"/>
      <c r="H14" s="20"/>
      <c r="I14" s="18"/>
      <c r="J14" s="420"/>
      <c r="K14" s="421"/>
      <c r="L14" s="157">
        <v>-120344759</v>
      </c>
      <c r="M14" s="157">
        <v>120344759</v>
      </c>
      <c r="N14" s="163" t="s">
        <v>307</v>
      </c>
      <c r="O14" s="288"/>
      <c r="P14" s="158"/>
    </row>
    <row r="15" spans="1:17" s="65" customFormat="1" ht="15.95" customHeight="1" x14ac:dyDescent="0.15">
      <c r="B15" s="15"/>
      <c r="C15" s="27"/>
      <c r="D15" s="27" t="s">
        <v>92</v>
      </c>
      <c r="E15" s="20"/>
      <c r="F15" s="20"/>
      <c r="G15" s="20"/>
      <c r="H15" s="20"/>
      <c r="I15" s="18"/>
      <c r="J15" s="399"/>
      <c r="K15" s="400"/>
      <c r="L15" s="157">
        <v>3888000</v>
      </c>
      <c r="M15" s="169">
        <v>-3888000</v>
      </c>
      <c r="N15" s="162" t="s">
        <v>312</v>
      </c>
      <c r="O15" s="288"/>
      <c r="P15" s="158"/>
    </row>
    <row r="16" spans="1:17" s="65" customFormat="1" ht="15.95" customHeight="1" x14ac:dyDescent="0.15">
      <c r="B16" s="15"/>
      <c r="C16" s="27"/>
      <c r="D16" s="27" t="s">
        <v>93</v>
      </c>
      <c r="E16" s="27"/>
      <c r="F16" s="20"/>
      <c r="G16" s="20"/>
      <c r="H16" s="20"/>
      <c r="I16" s="18"/>
      <c r="J16" s="399"/>
      <c r="K16" s="400"/>
      <c r="L16" s="157">
        <v>-139150630</v>
      </c>
      <c r="M16" s="169">
        <v>139150630</v>
      </c>
      <c r="N16" s="162" t="s">
        <v>312</v>
      </c>
      <c r="O16" s="288"/>
      <c r="P16" s="158"/>
    </row>
    <row r="17" spans="2:21" s="65" customFormat="1" ht="15.95" customHeight="1" x14ac:dyDescent="0.15">
      <c r="B17" s="15"/>
      <c r="C17" s="27"/>
      <c r="D17" s="27" t="s">
        <v>94</v>
      </c>
      <c r="E17" s="27"/>
      <c r="F17" s="20"/>
      <c r="G17" s="20"/>
      <c r="H17" s="20"/>
      <c r="I17" s="18"/>
      <c r="J17" s="399"/>
      <c r="K17" s="400"/>
      <c r="L17" s="157">
        <v>27942671</v>
      </c>
      <c r="M17" s="169">
        <v>-27942671</v>
      </c>
      <c r="N17" s="162" t="s">
        <v>312</v>
      </c>
      <c r="O17" s="288"/>
      <c r="P17" s="159"/>
      <c r="Q17" s="158"/>
    </row>
    <row r="18" spans="2:21" s="65" customFormat="1" ht="15.95" customHeight="1" x14ac:dyDescent="0.15">
      <c r="B18" s="15"/>
      <c r="C18" s="27"/>
      <c r="D18" s="27" t="s">
        <v>95</v>
      </c>
      <c r="E18" s="27"/>
      <c r="F18" s="20"/>
      <c r="G18" s="28"/>
      <c r="H18" s="20"/>
      <c r="I18" s="18"/>
      <c r="J18" s="399"/>
      <c r="K18" s="400"/>
      <c r="L18" s="157">
        <v>-13024800</v>
      </c>
      <c r="M18" s="169">
        <v>13024800</v>
      </c>
      <c r="N18" s="162" t="s">
        <v>312</v>
      </c>
      <c r="O18" s="288"/>
      <c r="P18" s="158"/>
    </row>
    <row r="19" spans="2:21" s="65" customFormat="1" ht="15.95" customHeight="1" x14ac:dyDescent="0.15">
      <c r="B19" s="15"/>
      <c r="C19" s="27" t="s">
        <v>96</v>
      </c>
      <c r="D19" s="20"/>
      <c r="E19" s="20"/>
      <c r="F19" s="20"/>
      <c r="G19" s="20"/>
      <c r="H19" s="20"/>
      <c r="I19" s="18"/>
      <c r="J19" s="397" t="s">
        <v>304</v>
      </c>
      <c r="K19" s="398"/>
      <c r="L19" s="157" t="s">
        <v>312</v>
      </c>
      <c r="M19" s="298"/>
      <c r="N19" s="292"/>
      <c r="O19" s="288"/>
    </row>
    <row r="20" spans="2:21" s="65" customFormat="1" ht="15.95" customHeight="1" x14ac:dyDescent="0.15">
      <c r="B20" s="15"/>
      <c r="C20" s="27" t="s">
        <v>97</v>
      </c>
      <c r="D20" s="27"/>
      <c r="E20" s="20"/>
      <c r="F20" s="20"/>
      <c r="G20" s="20"/>
      <c r="H20" s="20"/>
      <c r="I20" s="18"/>
      <c r="J20" s="397" t="s">
        <v>304</v>
      </c>
      <c r="K20" s="398"/>
      <c r="L20" s="157" t="s">
        <v>312</v>
      </c>
      <c r="M20" s="298"/>
      <c r="N20" s="292"/>
      <c r="O20" s="288"/>
    </row>
    <row r="21" spans="2:21" s="65" customFormat="1" ht="15.95" customHeight="1" x14ac:dyDescent="0.15">
      <c r="B21" s="15"/>
      <c r="C21" s="27" t="s">
        <v>283</v>
      </c>
      <c r="D21" s="27"/>
      <c r="E21" s="20"/>
      <c r="F21" s="20"/>
      <c r="G21" s="20"/>
      <c r="H21" s="20"/>
      <c r="I21" s="18"/>
      <c r="J21" s="397" t="s">
        <v>304</v>
      </c>
      <c r="K21" s="398"/>
      <c r="L21" s="298"/>
      <c r="M21" s="298"/>
      <c r="N21" s="293" t="s">
        <v>307</v>
      </c>
      <c r="O21" s="288"/>
    </row>
    <row r="22" spans="2:21" s="65" customFormat="1" ht="15.95" customHeight="1" x14ac:dyDescent="0.15">
      <c r="B22" s="15"/>
      <c r="C22" s="27" t="s">
        <v>284</v>
      </c>
      <c r="D22" s="27"/>
      <c r="E22" s="20"/>
      <c r="F22" s="20"/>
      <c r="G22" s="20"/>
      <c r="H22" s="20"/>
      <c r="I22" s="18"/>
      <c r="J22" s="397" t="s">
        <v>304</v>
      </c>
      <c r="K22" s="398"/>
      <c r="L22" s="298"/>
      <c r="M22" s="298"/>
      <c r="N22" s="293" t="s">
        <v>298</v>
      </c>
      <c r="O22" s="288"/>
    </row>
    <row r="23" spans="2:21" s="65" customFormat="1" ht="15.95" customHeight="1" x14ac:dyDescent="0.15">
      <c r="B23" s="21"/>
      <c r="C23" s="22" t="s">
        <v>15</v>
      </c>
      <c r="D23" s="22"/>
      <c r="E23" s="22"/>
      <c r="F23" s="94"/>
      <c r="G23" s="94"/>
      <c r="H23" s="94"/>
      <c r="I23" s="23"/>
      <c r="J23" s="401">
        <v>-6</v>
      </c>
      <c r="K23" s="402"/>
      <c r="L23" s="302"/>
      <c r="M23" s="303">
        <v>-6</v>
      </c>
      <c r="N23" s="293" t="s">
        <v>298</v>
      </c>
      <c r="O23" s="294"/>
      <c r="P23" s="158"/>
      <c r="Q23" s="6"/>
      <c r="R23" s="7"/>
      <c r="S23" s="7"/>
      <c r="T23" s="7"/>
      <c r="U23" s="7"/>
    </row>
    <row r="24" spans="2:21" s="65" customFormat="1" ht="15.95" customHeight="1" thickBot="1" x14ac:dyDescent="0.2">
      <c r="B24" s="29"/>
      <c r="C24" s="30" t="s">
        <v>98</v>
      </c>
      <c r="D24" s="95"/>
      <c r="E24" s="96"/>
      <c r="F24" s="96"/>
      <c r="G24" s="97"/>
      <c r="H24" s="96"/>
      <c r="I24" s="98"/>
      <c r="J24" s="393">
        <v>-109931176</v>
      </c>
      <c r="K24" s="394"/>
      <c r="L24" s="304">
        <v>-120344759</v>
      </c>
      <c r="M24" s="304">
        <v>10413583</v>
      </c>
      <c r="N24" s="295" t="s">
        <v>298</v>
      </c>
      <c r="O24" s="294"/>
      <c r="P24" s="158"/>
      <c r="Q24" s="6"/>
      <c r="R24" s="7"/>
      <c r="S24" s="7"/>
      <c r="T24" s="7"/>
      <c r="U24" s="7"/>
    </row>
    <row r="25" spans="2:21" s="65" customFormat="1" ht="15.95" customHeight="1" thickBot="1" x14ac:dyDescent="0.2">
      <c r="B25" s="31" t="s">
        <v>99</v>
      </c>
      <c r="C25" s="32"/>
      <c r="D25" s="32"/>
      <c r="E25" s="32"/>
      <c r="F25" s="99"/>
      <c r="G25" s="99"/>
      <c r="H25" s="99"/>
      <c r="I25" s="100"/>
      <c r="J25" s="395">
        <v>6239320163</v>
      </c>
      <c r="K25" s="396"/>
      <c r="L25" s="161">
        <v>6204921516</v>
      </c>
      <c r="M25" s="161">
        <v>34398647</v>
      </c>
      <c r="N25" s="296" t="s">
        <v>298</v>
      </c>
      <c r="O25" s="294"/>
      <c r="P25" s="158"/>
      <c r="Q25" s="6"/>
      <c r="R25" s="7"/>
      <c r="S25" s="7"/>
      <c r="T25" s="7"/>
      <c r="U25" s="7"/>
    </row>
    <row r="26" spans="2:21" s="65" customFormat="1" ht="6.75" customHeight="1" x14ac:dyDescent="0.15">
      <c r="B26" s="85"/>
      <c r="C26" s="86"/>
      <c r="D26" s="86"/>
      <c r="E26" s="86"/>
      <c r="F26" s="86"/>
      <c r="G26" s="86"/>
      <c r="H26" s="86"/>
      <c r="I26" s="86"/>
      <c r="N26" s="294"/>
      <c r="O26" s="294"/>
      <c r="P26" s="6"/>
      <c r="Q26" s="6"/>
      <c r="R26" s="7"/>
      <c r="S26" s="7"/>
      <c r="T26" s="7"/>
      <c r="U26" s="7"/>
    </row>
    <row r="27" spans="2:21" s="65" customFormat="1" ht="15.6" customHeight="1" x14ac:dyDescent="0.15">
      <c r="B27" s="87"/>
      <c r="C27" s="87"/>
      <c r="D27" s="87"/>
      <c r="E27" s="87"/>
      <c r="F27" s="87"/>
      <c r="G27" s="87"/>
      <c r="H27" s="87"/>
      <c r="I27" s="87"/>
      <c r="J27" s="392"/>
      <c r="K27" s="392"/>
      <c r="N27" s="294"/>
      <c r="O27" s="294"/>
      <c r="P27" s="6"/>
      <c r="Q27" s="6"/>
      <c r="R27" s="7"/>
      <c r="S27" s="7"/>
      <c r="T27" s="7"/>
      <c r="U27" s="7"/>
    </row>
    <row r="28" spans="2:21" s="65" customFormat="1" ht="15.6" customHeight="1" x14ac:dyDescent="0.15">
      <c r="B28" s="87"/>
      <c r="C28" s="87"/>
      <c r="D28" s="87"/>
      <c r="E28" s="87"/>
      <c r="F28" s="87"/>
      <c r="G28" s="87"/>
      <c r="H28" s="87"/>
      <c r="I28" s="288"/>
      <c r="J28" s="337"/>
      <c r="K28" s="337"/>
    </row>
    <row r="29" spans="2:21" s="65" customFormat="1" ht="15.6" customHeight="1" x14ac:dyDescent="0.15">
      <c r="I29" s="288"/>
      <c r="J29" s="166"/>
    </row>
    <row r="30" spans="2:21" s="65" customFormat="1" ht="15.6" customHeight="1" x14ac:dyDescent="0.15">
      <c r="I30" s="288"/>
    </row>
    <row r="31" spans="2:21" s="65" customFormat="1" ht="15.6" customHeight="1" x14ac:dyDescent="0.15">
      <c r="I31" s="288"/>
    </row>
    <row r="32" spans="2:21" s="65" customFormat="1" ht="15.6" customHeight="1" x14ac:dyDescent="0.15">
      <c r="I32" s="288"/>
      <c r="Q32" s="69"/>
    </row>
    <row r="33" spans="9:15" s="65" customFormat="1" ht="15.6" customHeight="1" x14ac:dyDescent="0.15">
      <c r="I33" s="288"/>
    </row>
    <row r="34" spans="9:15" s="65" customFormat="1" ht="15.6" customHeight="1" x14ac:dyDescent="0.15">
      <c r="N34" s="288"/>
      <c r="O34" s="288"/>
    </row>
    <row r="35" spans="9:15" s="65" customFormat="1" ht="15.6" customHeight="1" x14ac:dyDescent="0.15">
      <c r="N35" s="288"/>
      <c r="O35" s="288"/>
    </row>
    <row r="36" spans="9:15" s="65" customFormat="1" ht="15.6" customHeight="1" x14ac:dyDescent="0.15">
      <c r="N36" s="288"/>
      <c r="O36" s="288"/>
    </row>
    <row r="37" spans="9:15" s="65" customFormat="1" ht="15.6" customHeight="1" x14ac:dyDescent="0.15">
      <c r="N37" s="288"/>
      <c r="O37" s="288"/>
    </row>
    <row r="38" spans="9:15" s="65" customFormat="1" ht="15.6" customHeight="1" x14ac:dyDescent="0.15">
      <c r="N38" s="288"/>
      <c r="O38" s="288"/>
    </row>
    <row r="39" spans="9:15" s="65" customFormat="1" ht="15.6" customHeight="1" x14ac:dyDescent="0.15">
      <c r="N39" s="288"/>
      <c r="O39" s="288"/>
    </row>
    <row r="40" spans="9:15" s="65" customFormat="1" ht="15.6" customHeight="1" x14ac:dyDescent="0.15">
      <c r="N40" s="288"/>
      <c r="O40" s="288"/>
    </row>
    <row r="41" spans="9:15" s="65" customFormat="1" ht="15.6" customHeight="1" x14ac:dyDescent="0.15">
      <c r="N41" s="288"/>
      <c r="O41" s="288"/>
    </row>
    <row r="42" spans="9:15" s="65" customFormat="1" ht="15.6" customHeight="1" x14ac:dyDescent="0.15">
      <c r="N42" s="288"/>
      <c r="O42" s="288"/>
    </row>
    <row r="43" spans="9:15" s="65" customFormat="1" ht="15.6" customHeight="1" x14ac:dyDescent="0.15">
      <c r="N43" s="288"/>
      <c r="O43" s="288"/>
    </row>
    <row r="44" spans="9:15" s="65" customFormat="1" ht="15.6" customHeight="1" x14ac:dyDescent="0.15">
      <c r="N44" s="288"/>
      <c r="O44" s="288"/>
    </row>
    <row r="45" spans="9:15" s="65" customFormat="1" ht="15.6" customHeight="1" x14ac:dyDescent="0.15">
      <c r="N45" s="288"/>
      <c r="O45" s="288"/>
    </row>
    <row r="46" spans="9:15" s="65" customFormat="1" ht="15.6" customHeight="1" x14ac:dyDescent="0.15">
      <c r="N46" s="288"/>
      <c r="O46" s="288"/>
    </row>
    <row r="47" spans="9:15" s="65" customFormat="1" ht="15.6" customHeight="1" x14ac:dyDescent="0.15">
      <c r="N47" s="288"/>
      <c r="O47" s="288"/>
    </row>
    <row r="48" spans="9:15" s="65" customFormat="1" ht="15.6" customHeight="1" x14ac:dyDescent="0.15">
      <c r="N48" s="288"/>
      <c r="O48" s="288"/>
    </row>
    <row r="49" spans="2:15" s="65" customFormat="1" ht="15.6" customHeight="1" x14ac:dyDescent="0.15">
      <c r="N49" s="288"/>
      <c r="O49" s="288"/>
    </row>
    <row r="50" spans="2:15" s="65" customFormat="1" ht="15.6" customHeight="1" x14ac:dyDescent="0.15">
      <c r="N50" s="288"/>
      <c r="O50" s="288"/>
    </row>
    <row r="51" spans="2:15" s="65" customFormat="1" ht="15.6" customHeight="1" x14ac:dyDescent="0.15">
      <c r="N51" s="288"/>
      <c r="O51" s="288"/>
    </row>
    <row r="52" spans="2:15" s="65" customFormat="1" ht="15.6" customHeight="1" x14ac:dyDescent="0.15">
      <c r="N52" s="288"/>
      <c r="O52" s="288"/>
    </row>
    <row r="53" spans="2:15" s="65" customFormat="1" ht="15.6" customHeight="1" x14ac:dyDescent="0.15">
      <c r="N53" s="288"/>
      <c r="O53" s="288"/>
    </row>
    <row r="54" spans="2:15" s="65" customFormat="1" ht="15.6" customHeight="1" x14ac:dyDescent="0.15">
      <c r="N54" s="288"/>
      <c r="O54" s="288"/>
    </row>
    <row r="55" spans="2:15" s="65" customFormat="1" ht="15.6" customHeight="1" x14ac:dyDescent="0.15">
      <c r="N55" s="288"/>
      <c r="O55" s="288"/>
    </row>
    <row r="56" spans="2:15" s="65" customFormat="1" ht="15.6" customHeight="1" x14ac:dyDescent="0.15">
      <c r="N56" s="288"/>
      <c r="O56" s="288"/>
    </row>
    <row r="57" spans="2:15" s="65" customFormat="1" ht="15.6" customHeight="1" x14ac:dyDescent="0.15">
      <c r="N57" s="288"/>
      <c r="O57" s="288"/>
    </row>
    <row r="58" spans="2:15" s="65" customFormat="1" ht="15.6" customHeight="1" x14ac:dyDescent="0.15">
      <c r="N58" s="288"/>
      <c r="O58" s="288"/>
    </row>
    <row r="59" spans="2:15" s="65" customFormat="1" ht="21" customHeight="1" x14ac:dyDescent="0.15">
      <c r="N59" s="288"/>
      <c r="O59" s="288"/>
    </row>
    <row r="60" spans="2:15" s="65" customFormat="1" ht="4.5" customHeight="1" x14ac:dyDescent="0.15">
      <c r="N60" s="288"/>
      <c r="O60" s="288"/>
    </row>
    <row r="61" spans="2:15" s="65" customFormat="1" ht="15.75" customHeight="1" x14ac:dyDescent="0.15">
      <c r="B61" s="4"/>
      <c r="C61" s="4"/>
      <c r="D61" s="4"/>
      <c r="E61" s="4"/>
      <c r="F61" s="4"/>
      <c r="G61" s="4"/>
      <c r="H61" s="4"/>
      <c r="I61" s="4"/>
      <c r="N61" s="288"/>
      <c r="O61" s="288"/>
    </row>
    <row r="62" spans="2:15" s="65" customFormat="1" ht="15.6" customHeight="1" x14ac:dyDescent="0.15">
      <c r="B62" s="64"/>
      <c r="C62" s="64"/>
      <c r="D62" s="64"/>
      <c r="E62" s="64"/>
      <c r="F62" s="64"/>
      <c r="G62" s="64"/>
      <c r="H62" s="64"/>
      <c r="I62" s="64"/>
      <c r="N62" s="288"/>
      <c r="O62" s="288"/>
    </row>
    <row r="63" spans="2:15" s="65" customFormat="1" ht="15.6" customHeight="1" x14ac:dyDescent="0.15">
      <c r="B63" s="59"/>
      <c r="C63" s="59"/>
      <c r="D63" s="59"/>
      <c r="E63" s="59"/>
      <c r="F63" s="59"/>
      <c r="G63" s="59"/>
      <c r="H63" s="59"/>
      <c r="I63" s="59"/>
    </row>
    <row r="64" spans="2:15" s="65" customFormat="1" ht="15.6" customHeight="1" x14ac:dyDescent="0.15">
      <c r="B64" s="59"/>
      <c r="C64" s="59"/>
      <c r="D64" s="59"/>
      <c r="E64" s="59"/>
      <c r="F64" s="59"/>
      <c r="G64" s="59"/>
      <c r="H64" s="59"/>
      <c r="I64" s="59"/>
    </row>
    <row r="65" spans="2:14" s="65" customFormat="1" ht="15.6" customHeight="1" x14ac:dyDescent="0.15"/>
    <row r="66" spans="2:14" s="65" customFormat="1" ht="15.6" customHeight="1" x14ac:dyDescent="0.15"/>
    <row r="67" spans="2:14" s="64" customFormat="1" ht="12.95" customHeight="1" x14ac:dyDescent="0.15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</row>
    <row r="68" spans="2:14" ht="18" customHeight="1" x14ac:dyDescent="0.15">
      <c r="B68" s="65"/>
      <c r="C68" s="65"/>
      <c r="D68" s="65"/>
      <c r="E68" s="65"/>
      <c r="F68" s="65"/>
      <c r="G68" s="65"/>
      <c r="H68" s="65"/>
      <c r="I68" s="65"/>
      <c r="J68" s="64"/>
      <c r="K68" s="64"/>
      <c r="L68" s="64"/>
      <c r="M68" s="64"/>
      <c r="N68" s="64"/>
    </row>
    <row r="69" spans="2:14" ht="27" customHeight="1" x14ac:dyDescent="0.15">
      <c r="B69" s="65"/>
      <c r="C69" s="65"/>
      <c r="D69" s="65"/>
      <c r="E69" s="65"/>
      <c r="F69" s="65"/>
      <c r="G69" s="65"/>
      <c r="H69" s="65"/>
      <c r="I69" s="65"/>
    </row>
    <row r="70" spans="2:14" s="65" customFormat="1" ht="18" customHeight="1" x14ac:dyDescent="0.15">
      <c r="J70" s="59"/>
      <c r="K70" s="59"/>
      <c r="L70" s="59"/>
      <c r="M70" s="59"/>
      <c r="N70" s="59"/>
    </row>
    <row r="71" spans="2:14" s="65" customFormat="1" ht="18" customHeight="1" x14ac:dyDescent="0.15"/>
    <row r="72" spans="2:14" s="65" customFormat="1" ht="18" customHeight="1" x14ac:dyDescent="0.15"/>
    <row r="73" spans="2:14" s="65" customFormat="1" ht="18" customHeight="1" x14ac:dyDescent="0.15"/>
    <row r="74" spans="2:14" s="65" customFormat="1" ht="18" customHeight="1" x14ac:dyDescent="0.15"/>
    <row r="75" spans="2:14" s="65" customFormat="1" ht="18" customHeight="1" x14ac:dyDescent="0.15"/>
    <row r="76" spans="2:14" s="65" customFormat="1" ht="18" customHeight="1" x14ac:dyDescent="0.15"/>
    <row r="77" spans="2:14" s="65" customFormat="1" ht="18" customHeight="1" x14ac:dyDescent="0.15"/>
    <row r="78" spans="2:14" s="65" customFormat="1" ht="18" customHeight="1" x14ac:dyDescent="0.15"/>
    <row r="79" spans="2:14" s="65" customFormat="1" ht="18" customHeight="1" x14ac:dyDescent="0.15"/>
    <row r="80" spans="2:14" s="65" customFormat="1" ht="18" customHeight="1" x14ac:dyDescent="0.15"/>
    <row r="81" s="65" customFormat="1" ht="18" customHeight="1" x14ac:dyDescent="0.15"/>
    <row r="82" s="65" customFormat="1" ht="18" customHeight="1" x14ac:dyDescent="0.15"/>
    <row r="83" s="65" customFormat="1" ht="18" customHeight="1" x14ac:dyDescent="0.15"/>
    <row r="84" s="65" customFormat="1" ht="18" customHeight="1" x14ac:dyDescent="0.15"/>
    <row r="85" s="65" customFormat="1" ht="18" customHeight="1" x14ac:dyDescent="0.15"/>
    <row r="86" s="65" customFormat="1" ht="18" customHeight="1" x14ac:dyDescent="0.15"/>
    <row r="87" s="65" customFormat="1" ht="18" customHeight="1" x14ac:dyDescent="0.15"/>
    <row r="88" s="65" customFormat="1" ht="18" customHeight="1" x14ac:dyDescent="0.15"/>
    <row r="89" s="65" customFormat="1" ht="18" customHeight="1" x14ac:dyDescent="0.15"/>
    <row r="90" s="65" customFormat="1" ht="18" customHeight="1" x14ac:dyDescent="0.15"/>
    <row r="91" s="65" customFormat="1" ht="18" customHeight="1" x14ac:dyDescent="0.15"/>
    <row r="92" s="65" customFormat="1" ht="18" customHeight="1" x14ac:dyDescent="0.15"/>
    <row r="93" s="65" customFormat="1" ht="18" customHeight="1" x14ac:dyDescent="0.15"/>
    <row r="94" s="65" customFormat="1" ht="18" customHeight="1" x14ac:dyDescent="0.15"/>
    <row r="95" s="65" customFormat="1" ht="18" customHeight="1" x14ac:dyDescent="0.15"/>
    <row r="96" s="65" customFormat="1" ht="18" customHeight="1" x14ac:dyDescent="0.15"/>
    <row r="97" spans="2:14" s="65" customFormat="1" ht="18" customHeight="1" x14ac:dyDescent="0.15"/>
    <row r="98" spans="2:14" s="65" customFormat="1" ht="18" customHeight="1" x14ac:dyDescent="0.15"/>
    <row r="99" spans="2:14" s="65" customFormat="1" ht="18" customHeight="1" x14ac:dyDescent="0.15"/>
    <row r="100" spans="2:14" s="65" customFormat="1" ht="18" customHeight="1" x14ac:dyDescent="0.15"/>
    <row r="101" spans="2:14" s="4" customFormat="1" ht="18" customHeight="1" x14ac:dyDescent="0.15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</row>
    <row r="102" spans="2:14" s="64" customFormat="1" ht="12.95" customHeight="1" x14ac:dyDescent="0.15">
      <c r="B102" s="65"/>
      <c r="C102" s="65"/>
      <c r="D102" s="65"/>
      <c r="E102" s="65"/>
      <c r="F102" s="65"/>
      <c r="G102" s="65"/>
      <c r="H102" s="65"/>
      <c r="I102" s="65"/>
      <c r="J102" s="4"/>
      <c r="K102" s="4"/>
      <c r="L102" s="4"/>
      <c r="M102" s="4"/>
      <c r="N102" s="4"/>
    </row>
    <row r="103" spans="2:14" ht="18" customHeight="1" x14ac:dyDescent="0.15">
      <c r="B103" s="65"/>
      <c r="C103" s="65"/>
      <c r="D103" s="65"/>
      <c r="E103" s="65"/>
      <c r="F103" s="65"/>
      <c r="G103" s="65"/>
      <c r="H103" s="65"/>
      <c r="I103" s="65"/>
      <c r="J103" s="64"/>
      <c r="K103" s="64"/>
      <c r="L103" s="64"/>
      <c r="M103" s="64"/>
      <c r="N103" s="64"/>
    </row>
    <row r="104" spans="2:14" ht="27" customHeight="1" x14ac:dyDescent="0.15">
      <c r="B104" s="65"/>
      <c r="C104" s="65"/>
      <c r="D104" s="65"/>
      <c r="E104" s="65"/>
      <c r="F104" s="65"/>
      <c r="G104" s="65"/>
      <c r="H104" s="65"/>
      <c r="I104" s="65"/>
    </row>
    <row r="105" spans="2:14" s="65" customFormat="1" ht="18" customHeight="1" x14ac:dyDescent="0.15">
      <c r="J105" s="59"/>
      <c r="K105" s="59"/>
      <c r="L105" s="59"/>
      <c r="M105" s="59"/>
      <c r="N105" s="59"/>
    </row>
    <row r="106" spans="2:14" s="65" customFormat="1" ht="18" customHeight="1" x14ac:dyDescent="0.15"/>
    <row r="107" spans="2:14" s="65" customFormat="1" ht="18" customHeight="1" x14ac:dyDescent="0.15"/>
    <row r="108" spans="2:14" s="65" customFormat="1" ht="18" customHeight="1" x14ac:dyDescent="0.15"/>
    <row r="109" spans="2:14" s="65" customFormat="1" ht="18" customHeight="1" x14ac:dyDescent="0.15"/>
    <row r="110" spans="2:14" s="65" customFormat="1" ht="18" customHeight="1" x14ac:dyDescent="0.15"/>
    <row r="111" spans="2:14" s="65" customFormat="1" ht="18" customHeight="1" x14ac:dyDescent="0.15"/>
    <row r="112" spans="2:14" s="65" customFormat="1" ht="18" customHeight="1" x14ac:dyDescent="0.15"/>
    <row r="113" spans="2:9" s="65" customFormat="1" ht="18" customHeight="1" x14ac:dyDescent="0.15"/>
    <row r="114" spans="2:9" s="65" customFormat="1" ht="18" customHeight="1" x14ac:dyDescent="0.15"/>
    <row r="115" spans="2:9" s="65" customFormat="1" ht="18" customHeight="1" x14ac:dyDescent="0.15">
      <c r="B115" s="4"/>
      <c r="C115" s="4"/>
      <c r="D115" s="4"/>
      <c r="E115" s="4"/>
      <c r="F115" s="4"/>
      <c r="G115" s="4"/>
      <c r="H115" s="4"/>
      <c r="I115" s="4"/>
    </row>
    <row r="116" spans="2:9" s="65" customFormat="1" ht="18" customHeight="1" x14ac:dyDescent="0.15">
      <c r="B116" s="64"/>
      <c r="C116" s="64"/>
      <c r="D116" s="64"/>
      <c r="E116" s="64"/>
      <c r="F116" s="64"/>
      <c r="G116" s="64"/>
      <c r="H116" s="64"/>
      <c r="I116" s="64"/>
    </row>
    <row r="117" spans="2:9" s="65" customFormat="1" ht="18" customHeight="1" x14ac:dyDescent="0.15">
      <c r="B117" s="59"/>
      <c r="C117" s="59"/>
      <c r="D117" s="59"/>
      <c r="E117" s="59"/>
      <c r="F117" s="59"/>
      <c r="G117" s="59"/>
      <c r="H117" s="59"/>
      <c r="I117" s="59"/>
    </row>
    <row r="118" spans="2:9" s="65" customFormat="1" ht="18" customHeight="1" x14ac:dyDescent="0.15">
      <c r="B118" s="59"/>
      <c r="C118" s="59"/>
      <c r="D118" s="59"/>
      <c r="E118" s="59"/>
      <c r="F118" s="59"/>
      <c r="G118" s="59"/>
      <c r="H118" s="59"/>
      <c r="I118" s="59"/>
    </row>
    <row r="119" spans="2:9" s="65" customFormat="1" ht="18" customHeight="1" x14ac:dyDescent="0.15"/>
    <row r="120" spans="2:9" s="65" customFormat="1" ht="18" customHeight="1" x14ac:dyDescent="0.15"/>
    <row r="121" spans="2:9" s="65" customFormat="1" ht="18" customHeight="1" x14ac:dyDescent="0.15"/>
    <row r="122" spans="2:9" s="65" customFormat="1" ht="18" customHeight="1" x14ac:dyDescent="0.15"/>
    <row r="123" spans="2:9" s="65" customFormat="1" ht="18" customHeight="1" x14ac:dyDescent="0.15"/>
    <row r="124" spans="2:9" s="65" customFormat="1" ht="18" customHeight="1" x14ac:dyDescent="0.15"/>
    <row r="125" spans="2:9" s="65" customFormat="1" ht="18" customHeight="1" x14ac:dyDescent="0.15"/>
    <row r="126" spans="2:9" s="65" customFormat="1" ht="18" customHeight="1" x14ac:dyDescent="0.15"/>
    <row r="127" spans="2:9" s="65" customFormat="1" ht="18" customHeight="1" x14ac:dyDescent="0.15"/>
    <row r="128" spans="2:9" s="65" customFormat="1" ht="18" customHeight="1" x14ac:dyDescent="0.15"/>
    <row r="129" spans="2:14" s="65" customFormat="1" ht="18" customHeight="1" x14ac:dyDescent="0.15"/>
    <row r="130" spans="2:14" s="65" customFormat="1" ht="18" customHeight="1" x14ac:dyDescent="0.15"/>
    <row r="131" spans="2:14" s="65" customFormat="1" ht="18" customHeight="1" x14ac:dyDescent="0.15"/>
    <row r="132" spans="2:14" s="65" customFormat="1" ht="18" customHeight="1" x14ac:dyDescent="0.15"/>
    <row r="133" spans="2:14" s="65" customFormat="1" ht="18" customHeight="1" x14ac:dyDescent="0.15"/>
    <row r="134" spans="2:14" s="65" customFormat="1" ht="18" customHeight="1" x14ac:dyDescent="0.15"/>
    <row r="135" spans="2:14" s="65" customFormat="1" ht="18" customHeight="1" x14ac:dyDescent="0.15"/>
    <row r="136" spans="2:14" s="65" customFormat="1" ht="18" customHeight="1" x14ac:dyDescent="0.15"/>
    <row r="137" spans="2:14" s="65" customFormat="1" ht="18" customHeight="1" x14ac:dyDescent="0.15"/>
    <row r="138" spans="2:14" s="65" customFormat="1" ht="18" customHeight="1" x14ac:dyDescent="0.15"/>
    <row r="139" spans="2:14" s="65" customFormat="1" ht="18" customHeight="1" x14ac:dyDescent="0.15"/>
    <row r="140" spans="2:14" s="65" customFormat="1" ht="18" customHeight="1" x14ac:dyDescent="0.15"/>
    <row r="141" spans="2:14" s="65" customFormat="1" ht="18" customHeight="1" x14ac:dyDescent="0.15"/>
    <row r="142" spans="2:14" s="65" customFormat="1" ht="18" customHeight="1" x14ac:dyDescent="0.15"/>
    <row r="143" spans="2:14" s="4" customFormat="1" ht="18" customHeight="1" x14ac:dyDescent="0.15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</row>
    <row r="144" spans="2:14" s="64" customFormat="1" ht="12.95" customHeight="1" x14ac:dyDescent="0.15">
      <c r="B144" s="65"/>
      <c r="C144" s="65"/>
      <c r="D144" s="65"/>
      <c r="E144" s="65"/>
      <c r="F144" s="65"/>
      <c r="G144" s="65"/>
      <c r="H144" s="65"/>
      <c r="I144" s="65"/>
      <c r="J144" s="4"/>
      <c r="K144" s="4"/>
      <c r="L144" s="4"/>
      <c r="M144" s="4"/>
      <c r="N144" s="4"/>
    </row>
    <row r="145" spans="2:14" ht="18" customHeight="1" x14ac:dyDescent="0.15">
      <c r="B145" s="65"/>
      <c r="C145" s="65"/>
      <c r="D145" s="65"/>
      <c r="E145" s="65"/>
      <c r="F145" s="65"/>
      <c r="G145" s="65"/>
      <c r="H145" s="65"/>
      <c r="I145" s="65"/>
      <c r="J145" s="64"/>
      <c r="K145" s="64"/>
      <c r="L145" s="64"/>
      <c r="M145" s="64"/>
      <c r="N145" s="64"/>
    </row>
    <row r="146" spans="2:14" ht="27" customHeight="1" x14ac:dyDescent="0.15">
      <c r="B146" s="65"/>
      <c r="C146" s="65"/>
      <c r="D146" s="65"/>
      <c r="E146" s="65"/>
      <c r="F146" s="65"/>
      <c r="G146" s="65"/>
      <c r="H146" s="65"/>
      <c r="I146" s="65"/>
    </row>
    <row r="147" spans="2:14" s="65" customFormat="1" ht="14.45" customHeight="1" x14ac:dyDescent="0.15">
      <c r="J147" s="59"/>
      <c r="K147" s="59"/>
      <c r="L147" s="59"/>
      <c r="M147" s="59"/>
      <c r="N147" s="59"/>
    </row>
    <row r="148" spans="2:14" s="65" customFormat="1" ht="14.45" customHeight="1" x14ac:dyDescent="0.15"/>
    <row r="149" spans="2:14" s="65" customFormat="1" ht="14.45" customHeight="1" x14ac:dyDescent="0.15"/>
    <row r="150" spans="2:14" s="65" customFormat="1" ht="14.45" customHeight="1" x14ac:dyDescent="0.15"/>
    <row r="151" spans="2:14" s="65" customFormat="1" ht="14.45" customHeight="1" x14ac:dyDescent="0.15"/>
    <row r="152" spans="2:14" s="65" customFormat="1" ht="14.45" customHeight="1" x14ac:dyDescent="0.15"/>
    <row r="153" spans="2:14" s="65" customFormat="1" ht="14.45" customHeight="1" x14ac:dyDescent="0.15"/>
    <row r="154" spans="2:14" s="65" customFormat="1" ht="14.45" customHeight="1" x14ac:dyDescent="0.15"/>
    <row r="155" spans="2:14" s="65" customFormat="1" ht="14.45" customHeight="1" x14ac:dyDescent="0.15"/>
    <row r="156" spans="2:14" s="65" customFormat="1" ht="14.45" customHeight="1" x14ac:dyDescent="0.15"/>
    <row r="157" spans="2:14" s="65" customFormat="1" ht="14.45" customHeight="1" x14ac:dyDescent="0.15"/>
    <row r="158" spans="2:14" s="65" customFormat="1" ht="14.45" customHeight="1" x14ac:dyDescent="0.15"/>
    <row r="159" spans="2:14" s="65" customFormat="1" ht="14.45" customHeight="1" x14ac:dyDescent="0.15"/>
    <row r="160" spans="2:14" s="65" customFormat="1" ht="14.45" customHeight="1" x14ac:dyDescent="0.15"/>
    <row r="161" spans="2:9" s="65" customFormat="1" ht="14.45" customHeight="1" x14ac:dyDescent="0.15"/>
    <row r="162" spans="2:9" s="65" customFormat="1" ht="14.45" customHeight="1" x14ac:dyDescent="0.15"/>
    <row r="163" spans="2:9" s="65" customFormat="1" ht="14.45" customHeight="1" x14ac:dyDescent="0.15"/>
    <row r="164" spans="2:9" s="65" customFormat="1" ht="14.45" customHeight="1" x14ac:dyDescent="0.15"/>
    <row r="165" spans="2:9" s="65" customFormat="1" ht="14.45" customHeight="1" x14ac:dyDescent="0.15"/>
    <row r="166" spans="2:9" s="65" customFormat="1" ht="14.45" customHeight="1" x14ac:dyDescent="0.15"/>
    <row r="167" spans="2:9" s="65" customFormat="1" ht="14.45" customHeight="1" x14ac:dyDescent="0.15"/>
    <row r="168" spans="2:9" s="65" customFormat="1" ht="14.45" customHeight="1" x14ac:dyDescent="0.15"/>
    <row r="169" spans="2:9" s="65" customFormat="1" ht="14.45" customHeight="1" x14ac:dyDescent="0.15"/>
    <row r="170" spans="2:9" s="65" customFormat="1" ht="14.45" customHeight="1" x14ac:dyDescent="0.15"/>
    <row r="171" spans="2:9" s="65" customFormat="1" ht="14.45" customHeight="1" x14ac:dyDescent="0.15"/>
    <row r="172" spans="2:9" s="65" customFormat="1" ht="14.45" customHeight="1" x14ac:dyDescent="0.15"/>
    <row r="173" spans="2:9" s="65" customFormat="1" ht="14.45" customHeight="1" x14ac:dyDescent="0.15"/>
    <row r="174" spans="2:9" s="65" customFormat="1" ht="14.45" customHeight="1" x14ac:dyDescent="0.15">
      <c r="C174" s="7"/>
      <c r="D174" s="7"/>
      <c r="E174" s="7"/>
      <c r="F174" s="7"/>
      <c r="G174" s="7"/>
      <c r="H174" s="7"/>
    </row>
    <row r="175" spans="2:9" s="65" customFormat="1" ht="14.45" customHeight="1" x14ac:dyDescent="0.15">
      <c r="B175" s="62"/>
      <c r="C175" s="62"/>
      <c r="D175" s="62"/>
      <c r="E175" s="62"/>
      <c r="F175" s="62"/>
      <c r="G175" s="62"/>
      <c r="H175" s="62"/>
      <c r="I175" s="62"/>
    </row>
    <row r="176" spans="2:9" s="65" customFormat="1" ht="14.45" customHeight="1" x14ac:dyDescent="0.15">
      <c r="B176" s="59"/>
      <c r="C176" s="59"/>
      <c r="D176" s="59"/>
      <c r="E176" s="59"/>
      <c r="F176" s="59"/>
      <c r="G176" s="59"/>
      <c r="H176" s="59"/>
      <c r="I176" s="59"/>
    </row>
    <row r="177" spans="2:9" s="65" customFormat="1" ht="14.45" customHeight="1" x14ac:dyDescent="0.15">
      <c r="B177" s="88"/>
      <c r="C177" s="88"/>
      <c r="D177" s="88"/>
      <c r="E177" s="88"/>
      <c r="F177" s="88"/>
      <c r="G177" s="88"/>
      <c r="H177" s="88"/>
      <c r="I177" s="88"/>
    </row>
    <row r="178" spans="2:9" s="65" customFormat="1" ht="14.45" customHeight="1" x14ac:dyDescent="0.15">
      <c r="B178" s="88"/>
      <c r="C178" s="88"/>
      <c r="D178" s="88"/>
      <c r="E178" s="88"/>
      <c r="F178" s="88"/>
      <c r="G178" s="88"/>
      <c r="H178" s="88"/>
      <c r="I178" s="88"/>
    </row>
    <row r="179" spans="2:9" s="65" customFormat="1" ht="14.45" customHeight="1" x14ac:dyDescent="0.15">
      <c r="B179" s="88"/>
      <c r="C179" s="88"/>
      <c r="D179" s="88"/>
      <c r="E179" s="88"/>
      <c r="F179" s="88"/>
      <c r="G179" s="88"/>
      <c r="H179" s="88"/>
      <c r="I179" s="88"/>
    </row>
    <row r="180" spans="2:9" s="65" customFormat="1" ht="14.45" customHeight="1" x14ac:dyDescent="0.15">
      <c r="B180" s="88"/>
      <c r="C180" s="88"/>
      <c r="D180" s="88"/>
      <c r="E180" s="88"/>
      <c r="F180" s="88"/>
      <c r="G180" s="88"/>
      <c r="H180" s="88"/>
      <c r="I180" s="88"/>
    </row>
    <row r="181" spans="2:9" s="65" customFormat="1" ht="14.45" customHeight="1" x14ac:dyDescent="0.15">
      <c r="B181" s="88"/>
      <c r="C181" s="88"/>
      <c r="D181" s="88"/>
      <c r="E181" s="88"/>
      <c r="F181" s="88"/>
      <c r="G181" s="88"/>
      <c r="H181" s="88"/>
      <c r="I181" s="88"/>
    </row>
    <row r="182" spans="2:9" s="65" customFormat="1" ht="14.45" customHeight="1" x14ac:dyDescent="0.15">
      <c r="B182" s="88"/>
      <c r="C182" s="88"/>
      <c r="D182" s="88"/>
      <c r="E182" s="88"/>
      <c r="F182" s="88"/>
      <c r="G182" s="88"/>
      <c r="H182" s="88"/>
      <c r="I182" s="88"/>
    </row>
    <row r="183" spans="2:9" s="65" customFormat="1" ht="14.45" customHeight="1" x14ac:dyDescent="0.15">
      <c r="B183" s="88"/>
      <c r="C183" s="88"/>
      <c r="D183" s="88"/>
      <c r="E183" s="88"/>
      <c r="F183" s="88"/>
      <c r="G183" s="88"/>
      <c r="H183" s="88"/>
      <c r="I183" s="88"/>
    </row>
    <row r="184" spans="2:9" s="65" customFormat="1" ht="14.45" customHeight="1" x14ac:dyDescent="0.15">
      <c r="B184" s="88"/>
      <c r="C184" s="88"/>
      <c r="D184" s="88"/>
      <c r="E184" s="88"/>
      <c r="F184" s="88"/>
      <c r="G184" s="88"/>
      <c r="H184" s="88"/>
      <c r="I184" s="88"/>
    </row>
    <row r="185" spans="2:9" s="65" customFormat="1" ht="14.45" customHeight="1" x14ac:dyDescent="0.15">
      <c r="B185" s="88"/>
      <c r="C185" s="88"/>
      <c r="D185" s="88"/>
      <c r="E185" s="88"/>
      <c r="F185" s="88"/>
      <c r="G185" s="88"/>
      <c r="H185" s="88"/>
      <c r="I185" s="88"/>
    </row>
    <row r="186" spans="2:9" s="65" customFormat="1" ht="14.45" customHeight="1" x14ac:dyDescent="0.15">
      <c r="B186" s="88"/>
      <c r="C186" s="88"/>
      <c r="D186" s="88"/>
      <c r="E186" s="88"/>
      <c r="F186" s="88"/>
      <c r="G186" s="88"/>
      <c r="H186" s="88"/>
      <c r="I186" s="88"/>
    </row>
    <row r="187" spans="2:9" s="65" customFormat="1" ht="14.45" customHeight="1" x14ac:dyDescent="0.15">
      <c r="B187" s="61"/>
      <c r="C187" s="61"/>
      <c r="D187" s="61"/>
      <c r="E187" s="61"/>
      <c r="F187" s="61"/>
      <c r="G187" s="61"/>
      <c r="H187" s="61"/>
      <c r="I187" s="61"/>
    </row>
    <row r="188" spans="2:9" s="65" customFormat="1" ht="14.45" customHeight="1" x14ac:dyDescent="0.15"/>
    <row r="189" spans="2:9" s="65" customFormat="1" ht="14.45" customHeight="1" x14ac:dyDescent="0.15"/>
    <row r="190" spans="2:9" s="65" customFormat="1" ht="14.45" customHeight="1" x14ac:dyDescent="0.15"/>
    <row r="191" spans="2:9" s="65" customFormat="1" ht="14.45" customHeight="1" x14ac:dyDescent="0.15"/>
    <row r="192" spans="2:9" s="65" customFormat="1" ht="14.45" customHeight="1" x14ac:dyDescent="0.15"/>
    <row r="193" spans="2:14" s="65" customFormat="1" ht="14.45" customHeight="1" x14ac:dyDescent="0.15"/>
    <row r="194" spans="2:14" s="65" customFormat="1" ht="14.45" customHeight="1" x14ac:dyDescent="0.15"/>
    <row r="195" spans="2:14" s="65" customFormat="1" ht="14.45" customHeight="1" x14ac:dyDescent="0.15"/>
    <row r="196" spans="2:14" s="65" customFormat="1" ht="14.45" customHeight="1" x14ac:dyDescent="0.15"/>
    <row r="197" spans="2:14" s="4" customFormat="1" ht="14.45" customHeight="1" x14ac:dyDescent="0.15"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</row>
    <row r="198" spans="2:14" s="64" customFormat="1" ht="12.95" customHeight="1" x14ac:dyDescent="0.15">
      <c r="B198" s="65"/>
      <c r="C198" s="65"/>
      <c r="D198" s="65"/>
      <c r="E198" s="65"/>
      <c r="F198" s="65"/>
      <c r="G198" s="65"/>
      <c r="H198" s="65"/>
      <c r="I198" s="65"/>
      <c r="J198" s="4"/>
      <c r="K198" s="4"/>
      <c r="L198" s="4"/>
      <c r="M198" s="4"/>
      <c r="N198" s="4"/>
    </row>
    <row r="199" spans="2:14" ht="18" customHeight="1" x14ac:dyDescent="0.15">
      <c r="B199" s="65"/>
      <c r="C199" s="65"/>
      <c r="D199" s="65"/>
      <c r="E199" s="65"/>
      <c r="F199" s="65"/>
      <c r="G199" s="65"/>
      <c r="H199" s="65"/>
      <c r="I199" s="65"/>
      <c r="J199" s="64"/>
      <c r="K199" s="64"/>
      <c r="L199" s="64"/>
      <c r="M199" s="64"/>
      <c r="N199" s="64"/>
    </row>
    <row r="200" spans="2:14" ht="27" customHeight="1" x14ac:dyDescent="0.15">
      <c r="B200" s="65"/>
      <c r="C200" s="65"/>
      <c r="D200" s="65"/>
      <c r="E200" s="65"/>
      <c r="F200" s="65"/>
      <c r="G200" s="65"/>
      <c r="H200" s="65"/>
      <c r="I200" s="65"/>
    </row>
    <row r="201" spans="2:14" s="65" customFormat="1" ht="13.5" customHeight="1" x14ac:dyDescent="0.15">
      <c r="J201" s="59"/>
      <c r="K201" s="59"/>
      <c r="L201" s="59"/>
      <c r="M201" s="59"/>
      <c r="N201" s="59"/>
    </row>
    <row r="202" spans="2:14" s="65" customFormat="1" ht="13.5" customHeight="1" x14ac:dyDescent="0.15"/>
    <row r="203" spans="2:14" s="65" customFormat="1" ht="13.5" customHeight="1" x14ac:dyDescent="0.15"/>
    <row r="204" spans="2:14" s="65" customFormat="1" ht="13.5" customHeight="1" x14ac:dyDescent="0.15"/>
    <row r="205" spans="2:14" s="65" customFormat="1" ht="13.5" customHeight="1" x14ac:dyDescent="0.15"/>
    <row r="206" spans="2:14" s="65" customFormat="1" ht="13.5" customHeight="1" x14ac:dyDescent="0.15"/>
    <row r="207" spans="2:14" s="65" customFormat="1" ht="13.5" customHeight="1" x14ac:dyDescent="0.15"/>
    <row r="208" spans="2:14" s="65" customFormat="1" ht="13.5" customHeight="1" x14ac:dyDescent="0.15"/>
    <row r="209" spans="1:9" s="65" customFormat="1" ht="13.5" customHeight="1" x14ac:dyDescent="0.15"/>
    <row r="210" spans="1:9" s="65" customFormat="1" ht="13.5" customHeight="1" x14ac:dyDescent="0.15"/>
    <row r="211" spans="1:9" s="65" customFormat="1" ht="13.5" customHeight="1" x14ac:dyDescent="0.15"/>
    <row r="212" spans="1:9" s="65" customFormat="1" ht="13.5" customHeight="1" x14ac:dyDescent="0.15"/>
    <row r="213" spans="1:9" s="65" customFormat="1" ht="13.5" customHeight="1" x14ac:dyDescent="0.15"/>
    <row r="214" spans="1:9" s="65" customFormat="1" ht="13.5" customHeight="1" x14ac:dyDescent="0.15">
      <c r="A214" s="59"/>
    </row>
    <row r="215" spans="1:9" s="65" customFormat="1" ht="13.5" customHeight="1" x14ac:dyDescent="0.15">
      <c r="A215" s="59"/>
      <c r="G215" s="59"/>
      <c r="H215" s="59"/>
    </row>
    <row r="216" spans="1:9" s="65" customFormat="1" ht="13.5" customHeight="1" x14ac:dyDescent="0.15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s="65" customFormat="1" ht="13.5" customHeight="1" x14ac:dyDescent="0.15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s="65" customFormat="1" ht="13.5" customHeight="1" x14ac:dyDescent="0.15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s="65" customFormat="1" ht="13.5" customHeight="1" x14ac:dyDescent="0.1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s="65" customFormat="1" ht="13.5" customHeight="1" x14ac:dyDescent="0.15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s="65" customFormat="1" ht="13.5" customHeight="1" x14ac:dyDescent="0.15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s="65" customFormat="1" ht="13.5" customHeight="1" x14ac:dyDescent="0.15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s="65" customFormat="1" ht="13.5" customHeight="1" x14ac:dyDescent="0.15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s="65" customFormat="1" ht="13.5" customHeight="1" x14ac:dyDescent="0.15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s="65" customFormat="1" ht="13.5" customHeight="1" x14ac:dyDescent="0.15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s="65" customFormat="1" ht="13.5" customHeight="1" x14ac:dyDescent="0.15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s="65" customFormat="1" ht="13.5" customHeight="1" x14ac:dyDescent="0.15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s="65" customFormat="1" ht="13.5" customHeight="1" x14ac:dyDescent="0.15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s="65" customFormat="1" ht="13.5" customHeight="1" x14ac:dyDescent="0.15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s="65" customFormat="1" ht="13.5" customHeight="1" x14ac:dyDescent="0.15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s="65" customFormat="1" ht="13.5" customHeight="1" x14ac:dyDescent="0.15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s="65" customFormat="1" ht="13.5" customHeight="1" x14ac:dyDescent="0.15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s="65" customFormat="1" ht="13.5" customHeight="1" x14ac:dyDescent="0.15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s="65" customFormat="1" ht="13.5" customHeight="1" x14ac:dyDescent="0.15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s="65" customFormat="1" ht="13.5" customHeight="1" x14ac:dyDescent="0.15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s="65" customFormat="1" ht="13.5" customHeight="1" x14ac:dyDescent="0.15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s="65" customFormat="1" ht="13.5" customHeight="1" x14ac:dyDescent="0.15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s="65" customFormat="1" ht="13.5" customHeight="1" x14ac:dyDescent="0.15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s="65" customFormat="1" ht="13.5" customHeight="1" x14ac:dyDescent="0.15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s="65" customFormat="1" ht="13.5" customHeight="1" x14ac:dyDescent="0.15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9" s="65" customFormat="1" ht="13.5" customHeight="1" x14ac:dyDescent="0.15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9" s="65" customFormat="1" ht="13.5" customHeight="1" x14ac:dyDescent="0.15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9" s="65" customFormat="1" ht="13.5" customHeight="1" x14ac:dyDescent="0.15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9" s="65" customFormat="1" ht="13.5" customHeight="1" x14ac:dyDescent="0.15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9" s="65" customFormat="1" ht="13.5" customHeight="1" x14ac:dyDescent="0.15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9" s="65" customFormat="1" ht="13.5" customHeight="1" x14ac:dyDescent="0.15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9" s="65" customFormat="1" ht="13.5" customHeight="1" x14ac:dyDescent="0.15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9" s="65" customFormat="1" ht="13.5" customHeight="1" x14ac:dyDescent="0.15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9" s="65" customFormat="1" ht="13.5" customHeight="1" x14ac:dyDescent="0.1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s="65" customFormat="1" ht="13.5" customHeight="1" x14ac:dyDescent="0.15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9" s="65" customFormat="1" ht="13.5" customHeight="1" x14ac:dyDescent="0.15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9" s="65" customFormat="1" ht="13.5" customHeight="1" x14ac:dyDescent="0.15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9" s="65" customFormat="1" ht="13.5" customHeight="1" x14ac:dyDescent="0.15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9" s="65" customFormat="1" ht="13.5" customHeight="1" x14ac:dyDescent="0.15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9" s="65" customFormat="1" ht="13.5" customHeight="1" x14ac:dyDescent="0.15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9" s="65" customFormat="1" ht="13.5" customHeight="1" x14ac:dyDescent="0.15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4" s="62" customFormat="1" ht="13.5" customHeight="1" x14ac:dyDescent="0.15">
      <c r="A257" s="59"/>
      <c r="B257" s="59"/>
      <c r="C257" s="59"/>
      <c r="D257" s="59"/>
      <c r="E257" s="59"/>
      <c r="F257" s="59"/>
      <c r="G257" s="59"/>
      <c r="H257" s="59"/>
      <c r="I257" s="59"/>
      <c r="J257" s="65"/>
      <c r="K257" s="65"/>
      <c r="L257" s="65"/>
      <c r="M257" s="65"/>
      <c r="N257" s="65"/>
    </row>
    <row r="258" spans="1:14" ht="15" customHeight="1" x14ac:dyDescent="0.15">
      <c r="J258" s="67"/>
      <c r="K258" s="67"/>
      <c r="L258" s="67"/>
      <c r="M258" s="67"/>
      <c r="N258" s="67"/>
    </row>
    <row r="259" spans="1:14" s="61" customFormat="1" ht="18" customHeight="1" x14ac:dyDescent="0.15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</row>
    <row r="260" spans="1:14" s="61" customFormat="1" ht="18" customHeight="1" x14ac:dyDescent="0.15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14" s="61" customFormat="1" ht="18" customHeight="1" x14ac:dyDescent="0.15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14" s="61" customFormat="1" ht="18" customHeight="1" x14ac:dyDescent="0.15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14" s="61" customFormat="1" ht="18" customHeight="1" x14ac:dyDescent="0.15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14" s="61" customFormat="1" ht="18" customHeight="1" x14ac:dyDescent="0.15">
      <c r="A264" s="59"/>
      <c r="B264" s="59"/>
      <c r="C264" s="59"/>
      <c r="D264" s="59"/>
      <c r="E264" s="59"/>
      <c r="F264" s="59"/>
      <c r="G264" s="59"/>
      <c r="H264" s="59"/>
      <c r="I264" s="59"/>
    </row>
    <row r="265" spans="1:14" s="65" customFormat="1" ht="18" customHeight="1" x14ac:dyDescent="0.15">
      <c r="A265" s="59"/>
      <c r="B265" s="59"/>
      <c r="C265" s="59"/>
      <c r="D265" s="59"/>
      <c r="E265" s="59"/>
      <c r="F265" s="59"/>
      <c r="G265" s="59"/>
      <c r="H265" s="59"/>
      <c r="I265" s="59"/>
      <c r="J265" s="61"/>
      <c r="K265" s="61"/>
      <c r="L265" s="61"/>
      <c r="M265" s="61"/>
      <c r="N265" s="61"/>
    </row>
    <row r="266" spans="1:14" s="65" customFormat="1" ht="18" customHeight="1" x14ac:dyDescent="0.15">
      <c r="A266" s="59"/>
      <c r="B266" s="59"/>
      <c r="C266" s="59"/>
      <c r="D266" s="59"/>
      <c r="E266" s="59"/>
      <c r="F266" s="59"/>
      <c r="G266" s="59"/>
      <c r="H266" s="59"/>
      <c r="I266" s="59"/>
      <c r="J266" s="79"/>
      <c r="K266" s="79"/>
      <c r="L266" s="7"/>
      <c r="M266" s="7"/>
      <c r="N266" s="7"/>
    </row>
    <row r="267" spans="1:14" s="61" customFormat="1" ht="18" customHeight="1" x14ac:dyDescent="0.15">
      <c r="A267" s="59"/>
      <c r="B267" s="59"/>
      <c r="C267" s="59"/>
      <c r="D267" s="59"/>
      <c r="E267" s="59"/>
      <c r="F267" s="59"/>
      <c r="G267" s="59"/>
      <c r="H267" s="59"/>
      <c r="I267" s="59"/>
      <c r="J267" s="79"/>
      <c r="K267" s="79"/>
      <c r="L267" s="7"/>
      <c r="M267" s="7"/>
      <c r="N267" s="7"/>
    </row>
    <row r="268" spans="1:14" s="61" customFormat="1" ht="18" customHeight="1" x14ac:dyDescent="0.15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14" s="61" customFormat="1" ht="18" customHeight="1" x14ac:dyDescent="0.15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4" s="65" customFormat="1" ht="18" customHeight="1" x14ac:dyDescent="0.15">
      <c r="A270" s="59"/>
      <c r="B270" s="59"/>
      <c r="C270" s="59"/>
      <c r="D270" s="59"/>
      <c r="E270" s="59"/>
      <c r="F270" s="59"/>
      <c r="G270" s="59"/>
      <c r="H270" s="59"/>
      <c r="I270" s="59"/>
      <c r="J270" s="61"/>
      <c r="K270" s="61"/>
      <c r="L270" s="61"/>
      <c r="M270" s="61"/>
      <c r="N270" s="61"/>
    </row>
    <row r="271" spans="1:14" s="65" customFormat="1" ht="15" customHeight="1" x14ac:dyDescent="0.15">
      <c r="A271" s="59"/>
      <c r="B271" s="59"/>
      <c r="C271" s="59"/>
      <c r="D271" s="59"/>
      <c r="E271" s="59"/>
      <c r="F271" s="59"/>
      <c r="G271" s="59"/>
      <c r="H271" s="59"/>
      <c r="I271" s="59"/>
      <c r="J271" s="7"/>
      <c r="K271" s="7"/>
      <c r="L271" s="7"/>
      <c r="M271" s="7"/>
      <c r="N271" s="7"/>
    </row>
    <row r="272" spans="1:14" s="65" customFormat="1" ht="15" customHeight="1" x14ac:dyDescent="0.15">
      <c r="A272" s="59"/>
      <c r="B272" s="59"/>
      <c r="C272" s="59"/>
      <c r="D272" s="59"/>
      <c r="E272" s="59"/>
      <c r="F272" s="59"/>
      <c r="G272" s="59"/>
      <c r="H272" s="59"/>
      <c r="I272" s="59"/>
      <c r="J272" s="7"/>
      <c r="K272" s="7"/>
      <c r="L272" s="7"/>
      <c r="M272" s="7"/>
      <c r="N272" s="7"/>
    </row>
    <row r="273" spans="1:14" s="65" customFormat="1" ht="15" customHeight="1" x14ac:dyDescent="0.15">
      <c r="A273" s="59"/>
      <c r="B273" s="59"/>
      <c r="C273" s="59"/>
      <c r="D273" s="59"/>
      <c r="E273" s="59"/>
      <c r="F273" s="59"/>
      <c r="G273" s="59"/>
      <c r="H273" s="59"/>
      <c r="I273" s="59"/>
      <c r="J273" s="7"/>
      <c r="K273" s="7"/>
      <c r="L273" s="7"/>
      <c r="M273" s="7"/>
      <c r="N273" s="7"/>
    </row>
    <row r="274" spans="1:14" s="65" customFormat="1" ht="15" customHeight="1" x14ac:dyDescent="0.15">
      <c r="A274" s="59"/>
      <c r="B274" s="59"/>
      <c r="C274" s="59"/>
      <c r="D274" s="59"/>
      <c r="E274" s="59"/>
      <c r="F274" s="59"/>
      <c r="G274" s="59"/>
      <c r="H274" s="59"/>
      <c r="I274" s="59"/>
      <c r="J274" s="7"/>
      <c r="K274" s="7"/>
      <c r="L274" s="7"/>
      <c r="M274" s="7"/>
      <c r="N274" s="7"/>
    </row>
    <row r="275" spans="1:14" s="65" customFormat="1" ht="15" customHeight="1" x14ac:dyDescent="0.15">
      <c r="A275" s="59"/>
      <c r="B275" s="59"/>
      <c r="C275" s="59"/>
      <c r="D275" s="59"/>
      <c r="E275" s="59"/>
      <c r="F275" s="59"/>
      <c r="G275" s="59"/>
      <c r="H275" s="59"/>
      <c r="I275" s="59"/>
      <c r="J275" s="7"/>
      <c r="K275" s="7"/>
      <c r="L275" s="7"/>
      <c r="M275" s="7"/>
      <c r="N275" s="7"/>
    </row>
    <row r="276" spans="1:14" s="65" customFormat="1" ht="15" customHeight="1" x14ac:dyDescent="0.15">
      <c r="A276" s="59"/>
      <c r="B276" s="59"/>
      <c r="C276" s="59"/>
      <c r="D276" s="59"/>
      <c r="E276" s="59"/>
      <c r="F276" s="59"/>
      <c r="G276" s="59"/>
      <c r="H276" s="59"/>
      <c r="I276" s="59"/>
      <c r="J276" s="7"/>
      <c r="K276" s="7"/>
      <c r="L276" s="7"/>
      <c r="M276" s="7"/>
      <c r="N276" s="7"/>
    </row>
    <row r="277" spans="1:14" s="65" customFormat="1" ht="15" customHeight="1" x14ac:dyDescent="0.15">
      <c r="A277" s="59"/>
      <c r="B277" s="59"/>
      <c r="C277" s="59"/>
      <c r="D277" s="59"/>
      <c r="E277" s="59"/>
      <c r="F277" s="59"/>
      <c r="G277" s="59"/>
      <c r="H277" s="59"/>
      <c r="I277" s="59"/>
      <c r="J277" s="7"/>
      <c r="K277" s="7"/>
      <c r="L277" s="7"/>
      <c r="M277" s="7"/>
      <c r="N277" s="7"/>
    </row>
    <row r="278" spans="1:14" s="65" customFormat="1" ht="15" customHeight="1" x14ac:dyDescent="0.15">
      <c r="A278" s="59"/>
      <c r="B278" s="59"/>
      <c r="C278" s="59"/>
      <c r="D278" s="59"/>
      <c r="E278" s="59"/>
      <c r="F278" s="59"/>
      <c r="G278" s="59"/>
      <c r="H278" s="59"/>
      <c r="I278" s="59"/>
      <c r="J278" s="79"/>
      <c r="K278" s="79"/>
      <c r="L278" s="7"/>
      <c r="M278" s="7"/>
      <c r="N278" s="7"/>
    </row>
    <row r="279" spans="1:14" s="65" customFormat="1" ht="15" customHeight="1" x14ac:dyDescent="0.15">
      <c r="A279" s="59"/>
      <c r="B279" s="59"/>
      <c r="C279" s="59"/>
      <c r="D279" s="59"/>
      <c r="E279" s="59"/>
      <c r="F279" s="59"/>
      <c r="G279" s="59"/>
      <c r="H279" s="59"/>
      <c r="I279" s="59"/>
      <c r="J279" s="79"/>
      <c r="K279" s="79"/>
      <c r="L279" s="7"/>
      <c r="M279" s="7"/>
      <c r="N279" s="7"/>
    </row>
    <row r="280" spans="1:14" s="65" customFormat="1" ht="15" customHeight="1" x14ac:dyDescent="0.15">
      <c r="A280" s="59"/>
      <c r="B280" s="59"/>
      <c r="C280" s="59"/>
      <c r="D280" s="59"/>
      <c r="E280" s="59"/>
      <c r="F280" s="59"/>
      <c r="G280" s="59"/>
      <c r="H280" s="59"/>
      <c r="I280" s="59"/>
      <c r="J280" s="79"/>
      <c r="K280" s="79"/>
      <c r="L280" s="7"/>
      <c r="M280" s="7"/>
      <c r="N280" s="7"/>
    </row>
    <row r="281" spans="1:14" s="65" customFormat="1" ht="15" customHeight="1" x14ac:dyDescent="0.15">
      <c r="A281" s="59"/>
      <c r="B281" s="59"/>
      <c r="C281" s="59"/>
      <c r="D281" s="59"/>
      <c r="E281" s="59"/>
      <c r="F281" s="59"/>
      <c r="G281" s="59"/>
      <c r="H281" s="59"/>
      <c r="I281" s="59"/>
      <c r="J281" s="7"/>
      <c r="K281" s="7"/>
      <c r="L281" s="7"/>
      <c r="M281" s="7"/>
      <c r="N281" s="7"/>
    </row>
    <row r="282" spans="1:14" s="65" customFormat="1" ht="15" customHeight="1" x14ac:dyDescent="0.15">
      <c r="A282" s="59"/>
      <c r="B282" s="59"/>
      <c r="C282" s="59"/>
      <c r="D282" s="59"/>
      <c r="E282" s="59"/>
      <c r="F282" s="59"/>
      <c r="G282" s="59"/>
      <c r="H282" s="59"/>
      <c r="I282" s="59"/>
      <c r="J282" s="79"/>
      <c r="K282" s="79"/>
      <c r="L282" s="7"/>
      <c r="M282" s="7"/>
      <c r="N282" s="7"/>
    </row>
    <row r="283" spans="1:14" s="65" customFormat="1" ht="15" customHeight="1" x14ac:dyDescent="0.15">
      <c r="A283" s="59"/>
      <c r="B283" s="59"/>
      <c r="C283" s="59"/>
      <c r="D283" s="59"/>
      <c r="E283" s="59"/>
      <c r="F283" s="59"/>
      <c r="G283" s="59"/>
      <c r="H283" s="59"/>
      <c r="I283" s="59"/>
      <c r="J283" s="79"/>
      <c r="K283" s="79"/>
      <c r="L283" s="7"/>
      <c r="M283" s="7"/>
      <c r="N283" s="7"/>
    </row>
    <row r="284" spans="1:14" s="65" customFormat="1" ht="15" customHeight="1" x14ac:dyDescent="0.15">
      <c r="A284" s="59"/>
      <c r="B284" s="59"/>
      <c r="C284" s="59"/>
      <c r="D284" s="59"/>
      <c r="E284" s="59"/>
      <c r="F284" s="59"/>
      <c r="G284" s="59"/>
      <c r="H284" s="59"/>
      <c r="I284" s="59"/>
      <c r="J284" s="79"/>
      <c r="K284" s="79"/>
      <c r="L284" s="7"/>
      <c r="M284" s="7"/>
      <c r="N284" s="7"/>
    </row>
    <row r="285" spans="1:14" s="65" customFormat="1" ht="15" customHeight="1" x14ac:dyDescent="0.15">
      <c r="A285" s="59"/>
      <c r="B285" s="59"/>
      <c r="C285" s="59"/>
      <c r="D285" s="59"/>
      <c r="E285" s="59"/>
      <c r="F285" s="59"/>
      <c r="G285" s="59"/>
      <c r="H285" s="59"/>
      <c r="I285" s="59"/>
      <c r="J285" s="79"/>
      <c r="K285" s="79"/>
      <c r="L285" s="7"/>
      <c r="M285" s="7"/>
      <c r="N285" s="7"/>
    </row>
    <row r="286" spans="1:14" s="65" customFormat="1" ht="15" customHeight="1" x14ac:dyDescent="0.15">
      <c r="A286" s="59"/>
      <c r="B286" s="59"/>
      <c r="C286" s="59"/>
      <c r="D286" s="59"/>
      <c r="E286" s="59"/>
      <c r="F286" s="59"/>
      <c r="G286" s="59"/>
      <c r="H286" s="59"/>
      <c r="I286" s="59"/>
      <c r="J286" s="79"/>
      <c r="K286" s="79"/>
      <c r="L286" s="7"/>
      <c r="M286" s="7"/>
      <c r="N286" s="7"/>
    </row>
    <row r="287" spans="1:14" s="65" customFormat="1" ht="15" customHeight="1" x14ac:dyDescent="0.15">
      <c r="A287" s="59"/>
      <c r="B287" s="59"/>
      <c r="C287" s="59"/>
      <c r="D287" s="59"/>
      <c r="E287" s="59"/>
      <c r="F287" s="59"/>
      <c r="G287" s="59"/>
      <c r="H287" s="59"/>
      <c r="I287" s="59"/>
      <c r="J287" s="79"/>
      <c r="K287" s="79"/>
      <c r="L287" s="7"/>
      <c r="M287" s="7"/>
      <c r="N287" s="7"/>
    </row>
    <row r="288" spans="1:14" s="65" customFormat="1" ht="15" customHeight="1" x14ac:dyDescent="0.15">
      <c r="A288" s="59"/>
      <c r="B288" s="59"/>
      <c r="C288" s="59"/>
      <c r="D288" s="59"/>
      <c r="E288" s="59"/>
      <c r="F288" s="59"/>
      <c r="G288" s="59"/>
      <c r="H288" s="59"/>
      <c r="I288" s="59"/>
      <c r="J288" s="79"/>
      <c r="K288" s="79"/>
      <c r="L288" s="7"/>
      <c r="M288" s="7"/>
      <c r="N288" s="7"/>
    </row>
    <row r="289" spans="1:14" s="65" customFormat="1" ht="15" customHeight="1" x14ac:dyDescent="0.15">
      <c r="A289" s="59"/>
      <c r="B289" s="59"/>
      <c r="C289" s="59"/>
      <c r="D289" s="59"/>
      <c r="E289" s="59"/>
      <c r="F289" s="59"/>
      <c r="G289" s="59"/>
      <c r="H289" s="59"/>
      <c r="I289" s="59"/>
      <c r="J289" s="79"/>
      <c r="K289" s="79"/>
      <c r="L289" s="7"/>
      <c r="M289" s="7"/>
      <c r="N289" s="7"/>
    </row>
    <row r="290" spans="1:14" s="65" customFormat="1" ht="15" customHeight="1" x14ac:dyDescent="0.15">
      <c r="A290" s="59"/>
      <c r="B290" s="59"/>
      <c r="C290" s="59"/>
      <c r="D290" s="59"/>
      <c r="E290" s="59"/>
      <c r="F290" s="59"/>
      <c r="G290" s="59"/>
      <c r="H290" s="59"/>
      <c r="I290" s="59"/>
      <c r="J290" s="79"/>
      <c r="K290" s="79"/>
      <c r="L290" s="7"/>
      <c r="M290" s="7"/>
      <c r="N290" s="7"/>
    </row>
    <row r="291" spans="1:14" s="65" customFormat="1" ht="15" customHeight="1" x14ac:dyDescent="0.15">
      <c r="A291" s="59"/>
      <c r="B291" s="59"/>
      <c r="C291" s="59"/>
      <c r="D291" s="59"/>
      <c r="E291" s="59"/>
      <c r="F291" s="59"/>
      <c r="G291" s="59"/>
      <c r="H291" s="59"/>
      <c r="I291" s="59"/>
      <c r="J291" s="79"/>
      <c r="K291" s="79"/>
      <c r="L291" s="7"/>
      <c r="M291" s="7"/>
      <c r="N291" s="7"/>
    </row>
    <row r="292" spans="1:14" s="65" customFormat="1" ht="15" customHeight="1" x14ac:dyDescent="0.15">
      <c r="A292" s="59"/>
      <c r="B292" s="59"/>
      <c r="C292" s="59"/>
      <c r="D292" s="59"/>
      <c r="E292" s="59"/>
      <c r="F292" s="59"/>
      <c r="G292" s="59"/>
      <c r="H292" s="59"/>
      <c r="I292" s="59"/>
      <c r="J292" s="79"/>
      <c r="K292" s="79"/>
      <c r="L292" s="7"/>
      <c r="M292" s="7"/>
      <c r="N292" s="7"/>
    </row>
    <row r="293" spans="1:14" s="65" customFormat="1" ht="15" customHeight="1" x14ac:dyDescent="0.15">
      <c r="A293" s="59"/>
      <c r="B293" s="59"/>
      <c r="C293" s="59"/>
      <c r="D293" s="59"/>
      <c r="E293" s="59"/>
      <c r="F293" s="59"/>
      <c r="G293" s="59"/>
      <c r="H293" s="59"/>
      <c r="I293" s="59"/>
      <c r="J293" s="79"/>
      <c r="K293" s="79"/>
      <c r="L293" s="7"/>
      <c r="M293" s="7"/>
      <c r="N293" s="7"/>
    </row>
    <row r="294" spans="1:14" s="65" customFormat="1" ht="15" customHeight="1" x14ac:dyDescent="0.15">
      <c r="A294" s="59"/>
      <c r="B294" s="59"/>
      <c r="C294" s="59"/>
      <c r="D294" s="59"/>
      <c r="E294" s="59"/>
      <c r="F294" s="59"/>
      <c r="G294" s="59"/>
      <c r="H294" s="59"/>
      <c r="I294" s="59"/>
      <c r="J294" s="79"/>
      <c r="K294" s="79"/>
      <c r="L294" s="7"/>
      <c r="M294" s="7"/>
      <c r="N294" s="7"/>
    </row>
    <row r="295" spans="1:14" s="65" customFormat="1" ht="15" customHeight="1" x14ac:dyDescent="0.15">
      <c r="A295" s="59"/>
      <c r="B295" s="59"/>
      <c r="C295" s="59"/>
      <c r="D295" s="59"/>
      <c r="E295" s="59"/>
      <c r="F295" s="59"/>
      <c r="G295" s="59"/>
      <c r="H295" s="59"/>
      <c r="I295" s="59"/>
      <c r="J295" s="79"/>
      <c r="K295" s="79"/>
      <c r="L295" s="7"/>
      <c r="M295" s="7"/>
      <c r="N295" s="7"/>
    </row>
    <row r="296" spans="1:14" s="65" customFormat="1" ht="15" customHeight="1" x14ac:dyDescent="0.15">
      <c r="A296" s="59"/>
      <c r="B296" s="59"/>
      <c r="C296" s="59"/>
      <c r="D296" s="59"/>
      <c r="E296" s="59"/>
      <c r="F296" s="59"/>
      <c r="G296" s="59"/>
      <c r="H296" s="59"/>
      <c r="I296" s="59"/>
      <c r="J296" s="79"/>
      <c r="K296" s="79"/>
      <c r="L296" s="7"/>
      <c r="M296" s="7"/>
      <c r="N296" s="7"/>
    </row>
    <row r="297" spans="1:14" s="65" customFormat="1" ht="15" customHeight="1" x14ac:dyDescent="0.15">
      <c r="A297" s="59"/>
      <c r="B297" s="59"/>
      <c r="C297" s="59"/>
      <c r="D297" s="59"/>
      <c r="E297" s="59"/>
      <c r="F297" s="59"/>
      <c r="G297" s="59"/>
      <c r="H297" s="59"/>
      <c r="I297" s="59"/>
      <c r="J297" s="79"/>
      <c r="K297" s="79"/>
      <c r="L297" s="7"/>
      <c r="M297" s="7"/>
      <c r="N297" s="7"/>
    </row>
    <row r="298" spans="1:14" ht="18" customHeight="1" x14ac:dyDescent="0.15">
      <c r="J298" s="79"/>
      <c r="K298" s="79"/>
      <c r="L298" s="7"/>
      <c r="M298" s="7"/>
      <c r="N298" s="7"/>
    </row>
  </sheetData>
  <mergeCells count="25">
    <mergeCell ref="J14:K14"/>
    <mergeCell ref="J15:K15"/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  <mergeCell ref="J16:K16"/>
    <mergeCell ref="J17:K17"/>
    <mergeCell ref="J18:K18"/>
    <mergeCell ref="J20:K20"/>
    <mergeCell ref="J23:K23"/>
    <mergeCell ref="J19:K19"/>
    <mergeCell ref="J27:K27"/>
    <mergeCell ref="J24:K24"/>
    <mergeCell ref="J25:K25"/>
    <mergeCell ref="J21:K21"/>
    <mergeCell ref="J22:K2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8"/>
  <sheetViews>
    <sheetView showGridLines="0" view="pageBreakPreview" zoomScaleNormal="100" zoomScaleSheetLayoutView="100" workbookViewId="0">
      <selection activeCell="S34" sqref="S34"/>
    </sheetView>
  </sheetViews>
  <sheetFormatPr defaultColWidth="9" defaultRowHeight="18" customHeight="1" x14ac:dyDescent="0.15"/>
  <cols>
    <col min="1" max="1" width="0.75" style="59" customWidth="1"/>
    <col min="2" max="10" width="2.125" style="59" customWidth="1"/>
    <col min="11" max="11" width="13.25" style="59" customWidth="1"/>
    <col min="12" max="13" width="7.625" style="59" customWidth="1"/>
    <col min="14" max="14" width="0.75" style="59" customWidth="1"/>
    <col min="15" max="16384" width="9" style="59"/>
  </cols>
  <sheetData>
    <row r="1" spans="1:15" ht="18" customHeight="1" x14ac:dyDescent="0.15">
      <c r="B1" s="422" t="s">
        <v>288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5" ht="18" customHeight="1" x14ac:dyDescent="0.15">
      <c r="A2" s="70"/>
      <c r="B2" s="423" t="s">
        <v>162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5" s="4" customFormat="1" ht="15.95" customHeight="1" x14ac:dyDescent="0.15">
      <c r="B3" s="424" t="s">
        <v>303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</row>
    <row r="4" spans="1:15" s="4" customFormat="1" ht="15.95" customHeight="1" x14ac:dyDescent="0.15">
      <c r="B4" s="424" t="s">
        <v>302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</row>
    <row r="5" spans="1:15" s="4" customFormat="1" ht="17.25" customHeight="1" thickBot="1" x14ac:dyDescent="0.2">
      <c r="M5" s="108" t="s">
        <v>0</v>
      </c>
    </row>
    <row r="6" spans="1:15" s="4" customFormat="1" ht="14.45" customHeight="1" x14ac:dyDescent="0.15">
      <c r="B6" s="425" t="s">
        <v>1</v>
      </c>
      <c r="C6" s="426"/>
      <c r="D6" s="426"/>
      <c r="E6" s="426"/>
      <c r="F6" s="426"/>
      <c r="G6" s="426"/>
      <c r="H6" s="426"/>
      <c r="I6" s="427"/>
      <c r="J6" s="427"/>
      <c r="K6" s="428"/>
      <c r="L6" s="432" t="s">
        <v>2</v>
      </c>
      <c r="M6" s="433"/>
    </row>
    <row r="7" spans="1:15" s="4" customFormat="1" ht="14.45" customHeight="1" thickBot="1" x14ac:dyDescent="0.2">
      <c r="B7" s="429"/>
      <c r="C7" s="430"/>
      <c r="D7" s="430"/>
      <c r="E7" s="430"/>
      <c r="F7" s="430"/>
      <c r="G7" s="430"/>
      <c r="H7" s="430"/>
      <c r="I7" s="430"/>
      <c r="J7" s="430"/>
      <c r="K7" s="431"/>
      <c r="L7" s="434"/>
      <c r="M7" s="435"/>
      <c r="N7" s="286"/>
      <c r="O7" s="286"/>
    </row>
    <row r="8" spans="1:15" s="64" customFormat="1" ht="14.25" customHeight="1" x14ac:dyDescent="0.15">
      <c r="B8" s="33" t="s">
        <v>103</v>
      </c>
      <c r="C8" s="34"/>
      <c r="D8" s="34"/>
      <c r="E8" s="35"/>
      <c r="F8" s="35"/>
      <c r="G8" s="36"/>
      <c r="H8" s="35"/>
      <c r="I8" s="71"/>
      <c r="J8" s="305"/>
      <c r="K8" s="306"/>
      <c r="L8" s="436"/>
      <c r="M8" s="437"/>
      <c r="N8" s="287"/>
      <c r="O8" s="287"/>
    </row>
    <row r="9" spans="1:15" ht="14.25" customHeight="1" x14ac:dyDescent="0.15">
      <c r="B9" s="5"/>
      <c r="C9" s="37" t="s">
        <v>104</v>
      </c>
      <c r="D9" s="37"/>
      <c r="E9" s="38"/>
      <c r="F9" s="38"/>
      <c r="G9" s="4"/>
      <c r="H9" s="38"/>
      <c r="I9" s="7"/>
      <c r="J9" s="307"/>
      <c r="K9" s="308"/>
      <c r="L9" s="382">
        <v>119621074</v>
      </c>
      <c r="M9" s="383"/>
      <c r="N9" s="288"/>
      <c r="O9" s="288"/>
    </row>
    <row r="10" spans="1:15" s="65" customFormat="1" ht="13.5" customHeight="1" x14ac:dyDescent="0.15">
      <c r="B10" s="5"/>
      <c r="C10" s="37"/>
      <c r="D10" s="37" t="s">
        <v>105</v>
      </c>
      <c r="E10" s="38"/>
      <c r="F10" s="38"/>
      <c r="G10" s="38"/>
      <c r="H10" s="38"/>
      <c r="I10" s="7"/>
      <c r="J10" s="307"/>
      <c r="K10" s="308"/>
      <c r="L10" s="382">
        <v>109965148</v>
      </c>
      <c r="M10" s="383"/>
      <c r="N10" s="288"/>
      <c r="O10" s="288"/>
    </row>
    <row r="11" spans="1:15" s="65" customFormat="1" ht="13.5" customHeight="1" x14ac:dyDescent="0.15">
      <c r="B11" s="5"/>
      <c r="C11" s="37"/>
      <c r="D11" s="37"/>
      <c r="E11" s="39" t="s">
        <v>106</v>
      </c>
      <c r="F11" s="38"/>
      <c r="G11" s="38"/>
      <c r="H11" s="38"/>
      <c r="I11" s="7"/>
      <c r="J11" s="307"/>
      <c r="K11" s="308"/>
      <c r="L11" s="382">
        <v>40330396</v>
      </c>
      <c r="M11" s="383"/>
      <c r="N11" s="288"/>
      <c r="O11" s="288"/>
    </row>
    <row r="12" spans="1:15" s="65" customFormat="1" ht="13.5" customHeight="1" x14ac:dyDescent="0.15">
      <c r="B12" s="5"/>
      <c r="C12" s="37"/>
      <c r="D12" s="37"/>
      <c r="E12" s="39" t="s">
        <v>107</v>
      </c>
      <c r="F12" s="38"/>
      <c r="G12" s="38"/>
      <c r="H12" s="38"/>
      <c r="I12" s="7"/>
      <c r="J12" s="307"/>
      <c r="K12" s="308"/>
      <c r="L12" s="382">
        <v>69634752</v>
      </c>
      <c r="M12" s="383"/>
      <c r="N12" s="288"/>
      <c r="O12" s="288"/>
    </row>
    <row r="13" spans="1:15" s="65" customFormat="1" ht="13.5" customHeight="1" x14ac:dyDescent="0.15">
      <c r="B13" s="40"/>
      <c r="C13" s="4"/>
      <c r="D13" s="4"/>
      <c r="E13" s="8" t="s">
        <v>108</v>
      </c>
      <c r="F13" s="4"/>
      <c r="G13" s="4"/>
      <c r="H13" s="4"/>
      <c r="I13" s="7"/>
      <c r="J13" s="307"/>
      <c r="K13" s="308"/>
      <c r="L13" s="382" t="s">
        <v>304</v>
      </c>
      <c r="M13" s="383"/>
      <c r="N13" s="288"/>
      <c r="O13" s="288"/>
    </row>
    <row r="14" spans="1:15" s="65" customFormat="1" ht="13.5" customHeight="1" x14ac:dyDescent="0.15">
      <c r="B14" s="41"/>
      <c r="C14" s="42"/>
      <c r="D14" s="4"/>
      <c r="E14" s="42" t="s">
        <v>109</v>
      </c>
      <c r="F14" s="42"/>
      <c r="G14" s="42"/>
      <c r="H14" s="42"/>
      <c r="I14" s="7"/>
      <c r="J14" s="307"/>
      <c r="K14" s="308"/>
      <c r="L14" s="382" t="s">
        <v>306</v>
      </c>
      <c r="M14" s="383"/>
      <c r="N14" s="288"/>
      <c r="O14" s="288"/>
    </row>
    <row r="15" spans="1:15" s="65" customFormat="1" ht="13.5" customHeight="1" x14ac:dyDescent="0.15">
      <c r="B15" s="40"/>
      <c r="C15" s="42"/>
      <c r="D15" s="8" t="s">
        <v>110</v>
      </c>
      <c r="E15" s="42"/>
      <c r="F15" s="42"/>
      <c r="G15" s="42"/>
      <c r="H15" s="42"/>
      <c r="I15" s="7"/>
      <c r="J15" s="307"/>
      <c r="K15" s="308"/>
      <c r="L15" s="382">
        <v>9655926</v>
      </c>
      <c r="M15" s="383"/>
      <c r="N15" s="288"/>
      <c r="O15" s="288"/>
    </row>
    <row r="16" spans="1:15" s="65" customFormat="1" ht="13.5" customHeight="1" x14ac:dyDescent="0.15">
      <c r="B16" s="40"/>
      <c r="C16" s="42"/>
      <c r="D16" s="42"/>
      <c r="E16" s="8" t="s">
        <v>111</v>
      </c>
      <c r="F16" s="42"/>
      <c r="G16" s="42"/>
      <c r="H16" s="42"/>
      <c r="I16" s="7"/>
      <c r="J16" s="307"/>
      <c r="K16" s="308"/>
      <c r="L16" s="382">
        <v>4482369</v>
      </c>
      <c r="M16" s="383"/>
      <c r="N16" s="288"/>
      <c r="O16" s="288"/>
    </row>
    <row r="17" spans="2:22" s="65" customFormat="1" ht="13.5" customHeight="1" x14ac:dyDescent="0.15">
      <c r="B17" s="40"/>
      <c r="C17" s="42"/>
      <c r="D17" s="42"/>
      <c r="E17" s="8" t="s">
        <v>112</v>
      </c>
      <c r="F17" s="42"/>
      <c r="G17" s="42"/>
      <c r="H17" s="42"/>
      <c r="I17" s="7"/>
      <c r="J17" s="307"/>
      <c r="K17" s="308"/>
      <c r="L17" s="382">
        <v>720001</v>
      </c>
      <c r="M17" s="383"/>
      <c r="N17" s="288"/>
      <c r="O17" s="288"/>
    </row>
    <row r="18" spans="2:22" s="65" customFormat="1" ht="13.5" customHeight="1" x14ac:dyDescent="0.15">
      <c r="B18" s="40"/>
      <c r="C18" s="4"/>
      <c r="D18" s="6"/>
      <c r="E18" s="42" t="s">
        <v>109</v>
      </c>
      <c r="F18" s="4"/>
      <c r="G18" s="42"/>
      <c r="H18" s="42"/>
      <c r="I18" s="7"/>
      <c r="J18" s="307"/>
      <c r="K18" s="308"/>
      <c r="L18" s="382">
        <v>4453556</v>
      </c>
      <c r="M18" s="383"/>
      <c r="N18" s="288"/>
      <c r="O18" s="288"/>
    </row>
    <row r="19" spans="2:22" s="65" customFormat="1" ht="13.5" customHeight="1" x14ac:dyDescent="0.15">
      <c r="B19" s="40"/>
      <c r="C19" s="4" t="s">
        <v>113</v>
      </c>
      <c r="D19" s="6"/>
      <c r="E19" s="42"/>
      <c r="F19" s="42"/>
      <c r="G19" s="42"/>
      <c r="H19" s="42"/>
      <c r="I19" s="7"/>
      <c r="J19" s="307"/>
      <c r="K19" s="308"/>
      <c r="L19" s="382">
        <v>148964295</v>
      </c>
      <c r="M19" s="383"/>
      <c r="N19" s="288"/>
      <c r="O19" s="288"/>
    </row>
    <row r="20" spans="2:22" s="65" customFormat="1" ht="13.5" customHeight="1" x14ac:dyDescent="0.15">
      <c r="B20" s="40"/>
      <c r="C20" s="4"/>
      <c r="D20" s="9" t="s">
        <v>114</v>
      </c>
      <c r="E20" s="42"/>
      <c r="F20" s="42"/>
      <c r="G20" s="42"/>
      <c r="H20" s="42"/>
      <c r="I20" s="7"/>
      <c r="J20" s="307"/>
      <c r="K20" s="308"/>
      <c r="L20" s="382">
        <v>12740</v>
      </c>
      <c r="M20" s="383"/>
      <c r="N20" s="288"/>
      <c r="O20" s="288"/>
    </row>
    <row r="21" spans="2:22" s="65" customFormat="1" ht="13.5" customHeight="1" x14ac:dyDescent="0.15">
      <c r="B21" s="40"/>
      <c r="C21" s="4"/>
      <c r="D21" s="9" t="s">
        <v>115</v>
      </c>
      <c r="E21" s="42"/>
      <c r="F21" s="42"/>
      <c r="G21" s="42"/>
      <c r="H21" s="42"/>
      <c r="I21" s="7"/>
      <c r="J21" s="307"/>
      <c r="K21" s="308"/>
      <c r="L21" s="382" t="s">
        <v>304</v>
      </c>
      <c r="M21" s="383"/>
      <c r="N21" s="288"/>
      <c r="O21" s="288"/>
    </row>
    <row r="22" spans="2:22" s="65" customFormat="1" ht="13.5" customHeight="1" x14ac:dyDescent="0.15">
      <c r="B22" s="40"/>
      <c r="C22" s="4"/>
      <c r="D22" s="9" t="s">
        <v>116</v>
      </c>
      <c r="E22" s="42"/>
      <c r="F22" s="42"/>
      <c r="G22" s="42"/>
      <c r="H22" s="42"/>
      <c r="I22" s="7"/>
      <c r="J22" s="307"/>
      <c r="K22" s="308"/>
      <c r="L22" s="382">
        <v>114845047</v>
      </c>
      <c r="M22" s="383"/>
      <c r="N22" s="288"/>
      <c r="O22" s="288"/>
    </row>
    <row r="23" spans="2:22" s="65" customFormat="1" ht="13.5" customHeight="1" x14ac:dyDescent="0.15">
      <c r="B23" s="40"/>
      <c r="C23" s="4"/>
      <c r="D23" s="6" t="s">
        <v>117</v>
      </c>
      <c r="E23" s="42"/>
      <c r="F23" s="42"/>
      <c r="G23" s="42"/>
      <c r="H23" s="6"/>
      <c r="I23" s="7"/>
      <c r="J23" s="307"/>
      <c r="K23" s="308"/>
      <c r="L23" s="382">
        <v>34106508</v>
      </c>
      <c r="M23" s="383"/>
      <c r="N23" s="288"/>
      <c r="O23" s="288"/>
    </row>
    <row r="24" spans="2:22" s="65" customFormat="1" ht="13.5" customHeight="1" x14ac:dyDescent="0.15">
      <c r="B24" s="40"/>
      <c r="C24" s="4" t="s">
        <v>118</v>
      </c>
      <c r="D24" s="6"/>
      <c r="E24" s="42"/>
      <c r="F24" s="42"/>
      <c r="G24" s="42"/>
      <c r="H24" s="6"/>
      <c r="I24" s="7"/>
      <c r="J24" s="307"/>
      <c r="K24" s="308"/>
      <c r="L24" s="382" t="s">
        <v>310</v>
      </c>
      <c r="M24" s="383"/>
      <c r="N24" s="288"/>
      <c r="O24" s="288"/>
    </row>
    <row r="25" spans="2:22" s="65" customFormat="1" ht="13.5" customHeight="1" x14ac:dyDescent="0.15">
      <c r="B25" s="40"/>
      <c r="C25" s="4"/>
      <c r="D25" s="9" t="s">
        <v>119</v>
      </c>
      <c r="E25" s="42"/>
      <c r="F25" s="42"/>
      <c r="G25" s="42"/>
      <c r="H25" s="42"/>
      <c r="I25" s="7"/>
      <c r="J25" s="307"/>
      <c r="K25" s="308"/>
      <c r="L25" s="382" t="s">
        <v>304</v>
      </c>
      <c r="M25" s="383"/>
      <c r="N25" s="288"/>
      <c r="O25" s="288"/>
    </row>
    <row r="26" spans="2:22" s="65" customFormat="1" ht="13.5" customHeight="1" x14ac:dyDescent="0.15">
      <c r="B26" s="40"/>
      <c r="C26" s="4"/>
      <c r="D26" s="6" t="s">
        <v>109</v>
      </c>
      <c r="E26" s="42"/>
      <c r="F26" s="42"/>
      <c r="G26" s="42"/>
      <c r="H26" s="42"/>
      <c r="I26" s="7"/>
      <c r="J26" s="7"/>
      <c r="K26" s="72"/>
      <c r="L26" s="386" t="s">
        <v>304</v>
      </c>
      <c r="M26" s="387"/>
      <c r="N26" s="288"/>
      <c r="O26" s="288"/>
    </row>
    <row r="27" spans="2:22" s="65" customFormat="1" ht="13.5" customHeight="1" x14ac:dyDescent="0.15">
      <c r="B27" s="40"/>
      <c r="C27" s="4" t="s">
        <v>120</v>
      </c>
      <c r="D27" s="6"/>
      <c r="E27" s="42"/>
      <c r="F27" s="42"/>
      <c r="G27" s="42"/>
      <c r="H27" s="42"/>
      <c r="I27" s="7"/>
      <c r="J27" s="7"/>
      <c r="K27" s="72"/>
      <c r="L27" s="438" t="s">
        <v>310</v>
      </c>
      <c r="M27" s="439"/>
      <c r="N27" s="288"/>
      <c r="O27" s="288"/>
    </row>
    <row r="28" spans="2:22" s="65" customFormat="1" ht="13.5" customHeight="1" x14ac:dyDescent="0.15">
      <c r="B28" s="43" t="s">
        <v>121</v>
      </c>
      <c r="C28" s="44"/>
      <c r="D28" s="11"/>
      <c r="E28" s="45"/>
      <c r="F28" s="45"/>
      <c r="G28" s="45"/>
      <c r="H28" s="45"/>
      <c r="I28" s="73"/>
      <c r="J28" s="73"/>
      <c r="K28" s="74"/>
      <c r="L28" s="388">
        <v>29343221</v>
      </c>
      <c r="M28" s="389"/>
      <c r="N28" s="288"/>
      <c r="O28" s="288"/>
    </row>
    <row r="29" spans="2:22" s="65" customFormat="1" ht="13.5" customHeight="1" x14ac:dyDescent="0.15">
      <c r="B29" s="40" t="s">
        <v>122</v>
      </c>
      <c r="C29" s="4"/>
      <c r="D29" s="6"/>
      <c r="E29" s="42"/>
      <c r="F29" s="42"/>
      <c r="G29" s="42"/>
      <c r="H29" s="6"/>
      <c r="I29" s="7"/>
      <c r="J29" s="7"/>
      <c r="K29" s="72"/>
      <c r="L29" s="440"/>
      <c r="M29" s="441"/>
      <c r="N29" s="288"/>
      <c r="O29" s="288"/>
      <c r="V29" s="69"/>
    </row>
    <row r="30" spans="2:22" s="65" customFormat="1" ht="13.5" customHeight="1" x14ac:dyDescent="0.15">
      <c r="B30" s="40"/>
      <c r="C30" s="4" t="s">
        <v>123</v>
      </c>
      <c r="D30" s="6"/>
      <c r="E30" s="42"/>
      <c r="F30" s="42"/>
      <c r="G30" s="42"/>
      <c r="H30" s="42"/>
      <c r="I30" s="7"/>
      <c r="J30" s="7"/>
      <c r="K30" s="72"/>
      <c r="L30" s="384">
        <v>31830671</v>
      </c>
      <c r="M30" s="385"/>
      <c r="N30" s="288"/>
      <c r="O30" s="288"/>
    </row>
    <row r="31" spans="2:22" s="65" customFormat="1" ht="13.5" customHeight="1" x14ac:dyDescent="0.15">
      <c r="B31" s="40"/>
      <c r="C31" s="4"/>
      <c r="D31" s="9" t="s">
        <v>124</v>
      </c>
      <c r="E31" s="42"/>
      <c r="F31" s="42"/>
      <c r="G31" s="42"/>
      <c r="H31" s="42"/>
      <c r="I31" s="7"/>
      <c r="J31" s="7"/>
      <c r="K31" s="72"/>
      <c r="L31" s="384">
        <v>3888000</v>
      </c>
      <c r="M31" s="385"/>
      <c r="N31" s="288"/>
      <c r="O31" s="288"/>
    </row>
    <row r="32" spans="2:22" s="65" customFormat="1" ht="13.5" customHeight="1" x14ac:dyDescent="0.15">
      <c r="B32" s="40"/>
      <c r="C32" s="4"/>
      <c r="D32" s="9" t="s">
        <v>125</v>
      </c>
      <c r="E32" s="42"/>
      <c r="F32" s="42"/>
      <c r="G32" s="42"/>
      <c r="H32" s="42"/>
      <c r="I32" s="7"/>
      <c r="J32" s="7"/>
      <c r="K32" s="72"/>
      <c r="L32" s="384">
        <v>27942671</v>
      </c>
      <c r="M32" s="385"/>
      <c r="N32" s="288"/>
      <c r="O32" s="288"/>
    </row>
    <row r="33" spans="2:15" s="65" customFormat="1" ht="13.5" customHeight="1" x14ac:dyDescent="0.15">
      <c r="B33" s="40"/>
      <c r="C33" s="4"/>
      <c r="D33" s="9" t="s">
        <v>126</v>
      </c>
      <c r="E33" s="42"/>
      <c r="F33" s="42"/>
      <c r="G33" s="42"/>
      <c r="H33" s="42"/>
      <c r="I33" s="7"/>
      <c r="J33" s="7"/>
      <c r="K33" s="72"/>
      <c r="L33" s="384" t="s">
        <v>304</v>
      </c>
      <c r="M33" s="385"/>
      <c r="N33" s="288"/>
      <c r="O33" s="288"/>
    </row>
    <row r="34" spans="2:15" s="65" customFormat="1" ht="13.5" customHeight="1" x14ac:dyDescent="0.15">
      <c r="B34" s="40"/>
      <c r="C34" s="4"/>
      <c r="D34" s="9" t="s">
        <v>127</v>
      </c>
      <c r="E34" s="42"/>
      <c r="F34" s="42"/>
      <c r="G34" s="42"/>
      <c r="H34" s="42"/>
      <c r="I34" s="7"/>
      <c r="J34" s="7"/>
      <c r="K34" s="72"/>
      <c r="L34" s="384" t="s">
        <v>304</v>
      </c>
      <c r="M34" s="385"/>
      <c r="N34" s="288"/>
      <c r="O34" s="288"/>
    </row>
    <row r="35" spans="2:15" s="65" customFormat="1" ht="13.5" customHeight="1" x14ac:dyDescent="0.15">
      <c r="B35" s="40"/>
      <c r="C35" s="4"/>
      <c r="D35" s="6" t="s">
        <v>109</v>
      </c>
      <c r="E35" s="42"/>
      <c r="F35" s="42"/>
      <c r="G35" s="42"/>
      <c r="H35" s="42"/>
      <c r="I35" s="7"/>
      <c r="J35" s="7"/>
      <c r="K35" s="72"/>
      <c r="L35" s="384" t="s">
        <v>304</v>
      </c>
      <c r="M35" s="385"/>
      <c r="N35" s="288"/>
      <c r="O35" s="288"/>
    </row>
    <row r="36" spans="2:15" s="65" customFormat="1" ht="13.5" customHeight="1" x14ac:dyDescent="0.15">
      <c r="B36" s="40"/>
      <c r="C36" s="4" t="s">
        <v>128</v>
      </c>
      <c r="D36" s="6"/>
      <c r="E36" s="42"/>
      <c r="F36" s="42"/>
      <c r="G36" s="42"/>
      <c r="H36" s="6"/>
      <c r="I36" s="7"/>
      <c r="J36" s="7"/>
      <c r="K36" s="72"/>
      <c r="L36" s="384">
        <v>13024800</v>
      </c>
      <c r="M36" s="385"/>
      <c r="N36" s="288"/>
      <c r="O36" s="288"/>
    </row>
    <row r="37" spans="2:15" s="65" customFormat="1" ht="13.5" customHeight="1" x14ac:dyDescent="0.15">
      <c r="B37" s="40"/>
      <c r="C37" s="4"/>
      <c r="D37" s="9" t="s">
        <v>115</v>
      </c>
      <c r="E37" s="42"/>
      <c r="F37" s="42"/>
      <c r="G37" s="42"/>
      <c r="H37" s="6"/>
      <c r="I37" s="7"/>
      <c r="J37" s="7"/>
      <c r="K37" s="72"/>
      <c r="L37" s="384" t="s">
        <v>304</v>
      </c>
      <c r="M37" s="385"/>
      <c r="N37" s="288"/>
      <c r="O37" s="288"/>
    </row>
    <row r="38" spans="2:15" s="65" customFormat="1" ht="13.5" customHeight="1" x14ac:dyDescent="0.15">
      <c r="B38" s="40"/>
      <c r="C38" s="4"/>
      <c r="D38" s="9" t="s">
        <v>129</v>
      </c>
      <c r="E38" s="42"/>
      <c r="F38" s="42"/>
      <c r="G38" s="42"/>
      <c r="H38" s="6"/>
      <c r="I38" s="7"/>
      <c r="J38" s="7"/>
      <c r="K38" s="72"/>
      <c r="L38" s="384">
        <v>13024800</v>
      </c>
      <c r="M38" s="385"/>
      <c r="N38" s="288"/>
      <c r="O38" s="288"/>
    </row>
    <row r="39" spans="2:15" s="65" customFormat="1" ht="13.5" customHeight="1" x14ac:dyDescent="0.15">
      <c r="B39" s="40"/>
      <c r="C39" s="4"/>
      <c r="D39" s="9" t="s">
        <v>130</v>
      </c>
      <c r="E39" s="42"/>
      <c r="F39" s="4"/>
      <c r="G39" s="42"/>
      <c r="H39" s="42"/>
      <c r="I39" s="7"/>
      <c r="J39" s="7"/>
      <c r="K39" s="72"/>
      <c r="L39" s="384" t="s">
        <v>304</v>
      </c>
      <c r="M39" s="385"/>
      <c r="N39" s="288"/>
      <c r="O39" s="288"/>
    </row>
    <row r="40" spans="2:15" s="65" customFormat="1" ht="13.5" customHeight="1" x14ac:dyDescent="0.15">
      <c r="B40" s="40"/>
      <c r="C40" s="4"/>
      <c r="D40" s="9" t="s">
        <v>131</v>
      </c>
      <c r="E40" s="42"/>
      <c r="F40" s="4"/>
      <c r="G40" s="42"/>
      <c r="H40" s="42"/>
      <c r="I40" s="7"/>
      <c r="J40" s="7"/>
      <c r="K40" s="72"/>
      <c r="L40" s="384" t="s">
        <v>304</v>
      </c>
      <c r="M40" s="385"/>
      <c r="N40" s="288"/>
      <c r="O40" s="288"/>
    </row>
    <row r="41" spans="2:15" s="65" customFormat="1" ht="13.5" customHeight="1" x14ac:dyDescent="0.15">
      <c r="B41" s="40"/>
      <c r="C41" s="4"/>
      <c r="D41" s="6" t="s">
        <v>117</v>
      </c>
      <c r="E41" s="42"/>
      <c r="F41" s="42"/>
      <c r="G41" s="42"/>
      <c r="H41" s="42"/>
      <c r="I41" s="7"/>
      <c r="J41" s="7"/>
      <c r="K41" s="72"/>
      <c r="L41" s="447" t="s">
        <v>304</v>
      </c>
      <c r="M41" s="448"/>
      <c r="N41" s="288"/>
      <c r="O41" s="288"/>
    </row>
    <row r="42" spans="2:15" s="65" customFormat="1" ht="13.5" customHeight="1" x14ac:dyDescent="0.15">
      <c r="B42" s="43" t="s">
        <v>132</v>
      </c>
      <c r="C42" s="44"/>
      <c r="D42" s="11"/>
      <c r="E42" s="45"/>
      <c r="F42" s="45"/>
      <c r="G42" s="45"/>
      <c r="H42" s="45"/>
      <c r="I42" s="73"/>
      <c r="J42" s="73"/>
      <c r="K42" s="74"/>
      <c r="L42" s="445">
        <v>-18805871</v>
      </c>
      <c r="M42" s="446"/>
      <c r="N42" s="288"/>
      <c r="O42" s="288"/>
    </row>
    <row r="43" spans="2:15" s="65" customFormat="1" ht="13.5" customHeight="1" x14ac:dyDescent="0.15">
      <c r="B43" s="40" t="s">
        <v>133</v>
      </c>
      <c r="C43" s="4"/>
      <c r="D43" s="6"/>
      <c r="E43" s="42"/>
      <c r="F43" s="42"/>
      <c r="G43" s="42"/>
      <c r="H43" s="42"/>
      <c r="I43" s="7"/>
      <c r="J43" s="7"/>
      <c r="K43" s="72"/>
      <c r="L43" s="440"/>
      <c r="M43" s="441"/>
      <c r="N43" s="288"/>
      <c r="O43" s="288"/>
    </row>
    <row r="44" spans="2:15" s="65" customFormat="1" ht="13.5" customHeight="1" x14ac:dyDescent="0.15">
      <c r="B44" s="40"/>
      <c r="C44" s="4" t="s">
        <v>134</v>
      </c>
      <c r="D44" s="6"/>
      <c r="E44" s="42"/>
      <c r="F44" s="42"/>
      <c r="G44" s="42"/>
      <c r="H44" s="42"/>
      <c r="I44" s="7"/>
      <c r="J44" s="7"/>
      <c r="K44" s="72"/>
      <c r="L44" s="384" t="s">
        <v>310</v>
      </c>
      <c r="M44" s="385"/>
      <c r="N44" s="288"/>
      <c r="O44" s="288"/>
    </row>
    <row r="45" spans="2:15" s="65" customFormat="1" ht="13.5" customHeight="1" x14ac:dyDescent="0.15">
      <c r="B45" s="40"/>
      <c r="C45" s="4"/>
      <c r="D45" s="9" t="s">
        <v>165</v>
      </c>
      <c r="E45" s="42"/>
      <c r="F45" s="42"/>
      <c r="G45" s="42"/>
      <c r="H45" s="42"/>
      <c r="I45" s="7"/>
      <c r="J45" s="7"/>
      <c r="K45" s="72"/>
      <c r="L45" s="384" t="s">
        <v>304</v>
      </c>
      <c r="M45" s="385"/>
      <c r="N45" s="288"/>
      <c r="O45" s="288"/>
    </row>
    <row r="46" spans="2:15" s="65" customFormat="1" ht="13.5" customHeight="1" x14ac:dyDescent="0.15">
      <c r="B46" s="40"/>
      <c r="C46" s="4"/>
      <c r="D46" s="6" t="s">
        <v>109</v>
      </c>
      <c r="E46" s="42"/>
      <c r="F46" s="42"/>
      <c r="G46" s="42"/>
      <c r="H46" s="42"/>
      <c r="I46" s="7"/>
      <c r="J46" s="7"/>
      <c r="K46" s="72"/>
      <c r="L46" s="384" t="s">
        <v>304</v>
      </c>
      <c r="M46" s="385"/>
      <c r="N46" s="288"/>
      <c r="O46" s="288"/>
    </row>
    <row r="47" spans="2:15" s="65" customFormat="1" ht="13.5" customHeight="1" x14ac:dyDescent="0.15">
      <c r="B47" s="40"/>
      <c r="C47" s="4" t="s">
        <v>135</v>
      </c>
      <c r="D47" s="6"/>
      <c r="E47" s="42"/>
      <c r="F47" s="42"/>
      <c r="G47" s="42"/>
      <c r="H47" s="42"/>
      <c r="I47" s="7"/>
      <c r="J47" s="7"/>
      <c r="K47" s="72"/>
      <c r="L47" s="384" t="s">
        <v>310</v>
      </c>
      <c r="M47" s="385"/>
      <c r="N47" s="288"/>
      <c r="O47" s="288"/>
    </row>
    <row r="48" spans="2:15" s="65" customFormat="1" ht="13.5" customHeight="1" x14ac:dyDescent="0.15">
      <c r="B48" s="40"/>
      <c r="C48" s="4"/>
      <c r="D48" s="9" t="s">
        <v>166</v>
      </c>
      <c r="E48" s="42"/>
      <c r="F48" s="42"/>
      <c r="G48" s="42"/>
      <c r="H48" s="38"/>
      <c r="I48" s="7"/>
      <c r="J48" s="7"/>
      <c r="K48" s="72"/>
      <c r="L48" s="384" t="s">
        <v>304</v>
      </c>
      <c r="M48" s="385"/>
      <c r="N48" s="288"/>
      <c r="O48" s="288"/>
    </row>
    <row r="49" spans="2:15" s="65" customFormat="1" ht="13.5" customHeight="1" x14ac:dyDescent="0.15">
      <c r="B49" s="40"/>
      <c r="C49" s="4"/>
      <c r="D49" s="6" t="s">
        <v>117</v>
      </c>
      <c r="E49" s="42"/>
      <c r="F49" s="42"/>
      <c r="G49" s="42"/>
      <c r="H49" s="46"/>
      <c r="I49" s="7"/>
      <c r="J49" s="7"/>
      <c r="K49" s="72"/>
      <c r="L49" s="447" t="s">
        <v>304</v>
      </c>
      <c r="M49" s="448"/>
      <c r="N49" s="288"/>
      <c r="O49" s="288"/>
    </row>
    <row r="50" spans="2:15" s="65" customFormat="1" ht="13.5" customHeight="1" x14ac:dyDescent="0.15">
      <c r="B50" s="43" t="s">
        <v>136</v>
      </c>
      <c r="C50" s="44"/>
      <c r="D50" s="11"/>
      <c r="E50" s="45"/>
      <c r="F50" s="45"/>
      <c r="G50" s="45"/>
      <c r="H50" s="47"/>
      <c r="I50" s="73"/>
      <c r="J50" s="73"/>
      <c r="K50" s="74"/>
      <c r="L50" s="445" t="s">
        <v>305</v>
      </c>
      <c r="M50" s="446"/>
      <c r="N50" s="288"/>
      <c r="O50" s="288"/>
    </row>
    <row r="51" spans="2:15" s="65" customFormat="1" ht="13.5" customHeight="1" x14ac:dyDescent="0.15">
      <c r="B51" s="442" t="s">
        <v>137</v>
      </c>
      <c r="C51" s="443"/>
      <c r="D51" s="443"/>
      <c r="E51" s="443"/>
      <c r="F51" s="443"/>
      <c r="G51" s="443"/>
      <c r="H51" s="443"/>
      <c r="I51" s="443"/>
      <c r="J51" s="443"/>
      <c r="K51" s="444"/>
      <c r="L51" s="445">
        <v>10537350</v>
      </c>
      <c r="M51" s="446"/>
      <c r="N51" s="288"/>
      <c r="O51" s="288"/>
    </row>
    <row r="52" spans="2:15" s="65" customFormat="1" ht="13.5" customHeight="1" thickBot="1" x14ac:dyDescent="0.2">
      <c r="B52" s="455" t="s">
        <v>138</v>
      </c>
      <c r="C52" s="456"/>
      <c r="D52" s="456"/>
      <c r="E52" s="456"/>
      <c r="F52" s="456"/>
      <c r="G52" s="456"/>
      <c r="H52" s="456"/>
      <c r="I52" s="456"/>
      <c r="J52" s="456"/>
      <c r="K52" s="457"/>
      <c r="L52" s="451">
        <v>27167123</v>
      </c>
      <c r="M52" s="452"/>
      <c r="N52" s="288"/>
      <c r="O52" s="288"/>
    </row>
    <row r="53" spans="2:15" s="65" customFormat="1" ht="13.5" customHeight="1" thickBot="1" x14ac:dyDescent="0.2">
      <c r="B53" s="458" t="s">
        <v>139</v>
      </c>
      <c r="C53" s="459"/>
      <c r="D53" s="459"/>
      <c r="E53" s="459"/>
      <c r="F53" s="459"/>
      <c r="G53" s="459"/>
      <c r="H53" s="459"/>
      <c r="I53" s="459"/>
      <c r="J53" s="459"/>
      <c r="K53" s="460"/>
      <c r="L53" s="453">
        <v>37704473</v>
      </c>
      <c r="M53" s="454"/>
      <c r="N53" s="288"/>
      <c r="O53" s="288"/>
    </row>
    <row r="54" spans="2:15" s="65" customFormat="1" ht="13.5" customHeight="1" thickBot="1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155"/>
      <c r="M54" s="156"/>
      <c r="N54" s="288"/>
      <c r="O54" s="288"/>
    </row>
    <row r="55" spans="2:15" s="65" customFormat="1" ht="13.5" customHeight="1" x14ac:dyDescent="0.15">
      <c r="B55" s="49" t="s">
        <v>140</v>
      </c>
      <c r="C55" s="50"/>
      <c r="D55" s="50"/>
      <c r="E55" s="50"/>
      <c r="F55" s="50"/>
      <c r="G55" s="50"/>
      <c r="H55" s="50"/>
      <c r="I55" s="50"/>
      <c r="J55" s="50"/>
      <c r="K55" s="50"/>
      <c r="L55" s="449">
        <v>187848</v>
      </c>
      <c r="M55" s="450"/>
      <c r="N55" s="288"/>
      <c r="O55" s="288"/>
    </row>
    <row r="56" spans="2:15" s="65" customFormat="1" ht="13.5" customHeight="1" x14ac:dyDescent="0.15">
      <c r="B56" s="107" t="s">
        <v>141</v>
      </c>
      <c r="C56" s="51"/>
      <c r="D56" s="51"/>
      <c r="E56" s="51"/>
      <c r="F56" s="51"/>
      <c r="G56" s="51"/>
      <c r="H56" s="51"/>
      <c r="I56" s="51"/>
      <c r="J56" s="51"/>
      <c r="K56" s="51"/>
      <c r="L56" s="445">
        <v>-42281</v>
      </c>
      <c r="M56" s="446"/>
      <c r="N56" s="288"/>
      <c r="O56" s="288"/>
    </row>
    <row r="57" spans="2:15" s="65" customFormat="1" ht="13.5" customHeight="1" thickBot="1" x14ac:dyDescent="0.2">
      <c r="B57" s="52" t="s">
        <v>142</v>
      </c>
      <c r="C57" s="53"/>
      <c r="D57" s="53"/>
      <c r="E57" s="53"/>
      <c r="F57" s="53"/>
      <c r="G57" s="53"/>
      <c r="H57" s="53"/>
      <c r="I57" s="53"/>
      <c r="J57" s="53"/>
      <c r="K57" s="53"/>
      <c r="L57" s="451">
        <v>145567</v>
      </c>
      <c r="M57" s="452"/>
      <c r="N57" s="288"/>
      <c r="O57" s="288"/>
    </row>
    <row r="58" spans="2:15" s="65" customFormat="1" ht="13.5" customHeight="1" thickBot="1" x14ac:dyDescent="0.2">
      <c r="B58" s="54" t="s">
        <v>143</v>
      </c>
      <c r="C58" s="55"/>
      <c r="D58" s="13"/>
      <c r="E58" s="56"/>
      <c r="F58" s="56"/>
      <c r="G58" s="56"/>
      <c r="H58" s="56"/>
      <c r="I58" s="75"/>
      <c r="J58" s="75"/>
      <c r="K58" s="75"/>
      <c r="L58" s="453">
        <v>37850040</v>
      </c>
      <c r="M58" s="454"/>
      <c r="N58" s="288"/>
      <c r="O58" s="288"/>
    </row>
    <row r="59" spans="2:15" s="65" customFormat="1" ht="3" customHeight="1" x14ac:dyDescent="0.15">
      <c r="B59" s="4"/>
      <c r="C59" s="4"/>
      <c r="D59" s="6"/>
      <c r="E59" s="42"/>
      <c r="F59" s="42"/>
      <c r="G59" s="42"/>
      <c r="H59" s="38"/>
      <c r="I59" s="7"/>
      <c r="J59" s="7"/>
      <c r="K59" s="7"/>
      <c r="N59" s="288"/>
      <c r="O59" s="288"/>
    </row>
    <row r="60" spans="2:15" s="65" customFormat="1" ht="13.5" customHeight="1" x14ac:dyDescent="0.15">
      <c r="B60" s="4"/>
      <c r="C60" s="4"/>
      <c r="D60" s="6"/>
      <c r="E60" s="42"/>
      <c r="F60" s="42"/>
      <c r="G60" s="42"/>
      <c r="H60" s="46"/>
      <c r="I60" s="7"/>
      <c r="J60" s="7"/>
      <c r="K60" s="7"/>
      <c r="N60" s="288"/>
      <c r="O60" s="288"/>
    </row>
    <row r="61" spans="2:15" s="65" customFormat="1" ht="13.5" customHeight="1" x14ac:dyDescent="0.15">
      <c r="B61" s="4"/>
      <c r="C61" s="4"/>
      <c r="D61" s="6"/>
      <c r="E61" s="42"/>
      <c r="F61" s="42"/>
      <c r="G61" s="42"/>
      <c r="H61" s="42"/>
      <c r="I61" s="7"/>
      <c r="J61" s="7"/>
      <c r="K61" s="7"/>
      <c r="N61" s="288"/>
      <c r="O61" s="288"/>
    </row>
    <row r="62" spans="2:15" s="65" customFormat="1" ht="13.5" customHeight="1" x14ac:dyDescent="0.15">
      <c r="B62" s="4"/>
      <c r="C62" s="4"/>
      <c r="D62" s="6"/>
      <c r="E62" s="42"/>
      <c r="F62" s="42"/>
      <c r="G62" s="42"/>
      <c r="H62" s="42"/>
      <c r="I62" s="7"/>
      <c r="J62" s="7"/>
      <c r="K62" s="7"/>
      <c r="N62" s="288"/>
      <c r="O62" s="288"/>
    </row>
    <row r="63" spans="2:15" s="65" customFormat="1" ht="13.5" customHeight="1" x14ac:dyDescent="0.15">
      <c r="B63" s="4"/>
      <c r="C63" s="4"/>
      <c r="D63" s="6"/>
      <c r="E63" s="42"/>
      <c r="F63" s="42"/>
      <c r="G63" s="42"/>
      <c r="H63" s="42"/>
      <c r="I63" s="7"/>
      <c r="J63" s="7"/>
      <c r="K63" s="7"/>
    </row>
    <row r="64" spans="2:15" s="65" customFormat="1" ht="13.5" customHeight="1" x14ac:dyDescent="0.15">
      <c r="B64" s="4"/>
      <c r="C64" s="4"/>
      <c r="D64" s="42"/>
      <c r="E64" s="4"/>
      <c r="F64" s="4"/>
      <c r="G64" s="42"/>
      <c r="H64" s="42"/>
      <c r="I64" s="7"/>
      <c r="J64" s="7"/>
      <c r="K64" s="7"/>
    </row>
    <row r="65" spans="1:11" s="65" customFormat="1" ht="13.5" customHeight="1" x14ac:dyDescent="0.15">
      <c r="B65" s="4"/>
      <c r="C65" s="4"/>
      <c r="D65" s="6"/>
      <c r="E65" s="42"/>
      <c r="F65" s="42"/>
      <c r="G65" s="42"/>
      <c r="H65" s="42"/>
      <c r="I65" s="7"/>
      <c r="J65" s="7"/>
      <c r="K65" s="7"/>
    </row>
    <row r="66" spans="1:11" s="65" customFormat="1" ht="13.5" customHeight="1" x14ac:dyDescent="0.15">
      <c r="B66" s="4"/>
      <c r="C66" s="4"/>
      <c r="D66" s="6"/>
      <c r="E66" s="42"/>
      <c r="F66" s="42"/>
      <c r="G66" s="42"/>
      <c r="H66" s="42"/>
      <c r="I66" s="7"/>
      <c r="J66" s="7"/>
      <c r="K66" s="7"/>
    </row>
    <row r="67" spans="1:11" s="65" customFormat="1" ht="13.5" customHeight="1" x14ac:dyDescent="0.15">
      <c r="B67" s="4"/>
      <c r="C67" s="4"/>
      <c r="D67" s="6"/>
      <c r="E67" s="42"/>
      <c r="F67" s="42"/>
      <c r="G67" s="42"/>
      <c r="H67" s="42"/>
      <c r="I67" s="7"/>
      <c r="J67" s="7"/>
      <c r="K67" s="7"/>
    </row>
    <row r="68" spans="1:11" s="65" customFormat="1" ht="13.5" customHeight="1" x14ac:dyDescent="0.15">
      <c r="B68" s="4"/>
      <c r="C68" s="4"/>
      <c r="D68" s="6"/>
      <c r="E68" s="42"/>
      <c r="F68" s="42"/>
      <c r="G68" s="42"/>
      <c r="H68" s="42"/>
      <c r="I68" s="7"/>
      <c r="J68" s="7"/>
      <c r="K68" s="7"/>
    </row>
    <row r="69" spans="1:11" s="65" customFormat="1" ht="13.5" customHeight="1" x14ac:dyDescent="0.15">
      <c r="B69" s="4"/>
      <c r="C69" s="4"/>
      <c r="D69" s="6"/>
      <c r="E69" s="42"/>
      <c r="F69" s="42"/>
      <c r="G69" s="42"/>
      <c r="H69" s="42"/>
      <c r="I69" s="7"/>
      <c r="J69" s="7"/>
      <c r="K69" s="7"/>
    </row>
    <row r="70" spans="1:11" s="65" customFormat="1" ht="13.5" customHeight="1" x14ac:dyDescent="0.15">
      <c r="B70" s="4"/>
      <c r="C70" s="4"/>
      <c r="D70" s="6"/>
      <c r="E70" s="42"/>
      <c r="F70" s="42"/>
      <c r="G70" s="42"/>
      <c r="H70" s="42"/>
      <c r="I70" s="7"/>
      <c r="J70" s="7"/>
      <c r="K70" s="7"/>
    </row>
    <row r="71" spans="1:11" s="65" customFormat="1" ht="13.5" customHeight="1" x14ac:dyDescent="0.15">
      <c r="B71" s="67"/>
      <c r="C71" s="67"/>
      <c r="D71" s="67"/>
      <c r="E71" s="67"/>
      <c r="F71" s="62"/>
      <c r="G71" s="62"/>
      <c r="H71" s="62"/>
      <c r="I71" s="62"/>
      <c r="J71" s="62"/>
      <c r="K71" s="62"/>
    </row>
    <row r="72" spans="1:11" s="65" customFormat="1" ht="13.5" customHeight="1" x14ac:dyDescent="0.15"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s="65" customFormat="1" ht="13.5" customHeight="1" x14ac:dyDescent="0.15">
      <c r="A73" s="7"/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1" s="65" customFormat="1" ht="13.5" customHeight="1" x14ac:dyDescent="0.15">
      <c r="A74" s="67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s="62" customFormat="1" ht="13.5" customHeight="1" x14ac:dyDescent="0.1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5" customHeight="1" x14ac:dyDescent="0.15">
      <c r="A76" s="61"/>
    </row>
    <row r="77" spans="1:11" s="61" customFormat="1" ht="18" customHeight="1" x14ac:dyDescent="0.15"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s="61" customFormat="1" ht="18" customHeight="1" x14ac:dyDescent="0.1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</sheetData>
  <mergeCells count="59">
    <mergeCell ref="L56:M56"/>
    <mergeCell ref="L57:M57"/>
    <mergeCell ref="L58:M58"/>
    <mergeCell ref="B52:K52"/>
    <mergeCell ref="L52:M52"/>
    <mergeCell ref="B53:K53"/>
    <mergeCell ref="L53:M53"/>
    <mergeCell ref="L46:M46"/>
    <mergeCell ref="L47:M47"/>
    <mergeCell ref="L48:M48"/>
    <mergeCell ref="L49:M49"/>
    <mergeCell ref="L55:M55"/>
    <mergeCell ref="L50:M50"/>
    <mergeCell ref="B51:K51"/>
    <mergeCell ref="L51:M51"/>
    <mergeCell ref="L44:M44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3:M43"/>
    <mergeCell ref="L42:M42"/>
    <mergeCell ref="L45:M45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28:M28"/>
    <mergeCell ref="L18:M18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B1:M1"/>
    <mergeCell ref="B2:M2"/>
    <mergeCell ref="B3:M3"/>
    <mergeCell ref="B4:M4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234"/>
  <sheetViews>
    <sheetView tabSelected="1" topLeftCell="AF1" workbookViewId="0">
      <selection activeCell="V30" sqref="V30"/>
    </sheetView>
  </sheetViews>
  <sheetFormatPr defaultColWidth="9" defaultRowHeight="13.5" x14ac:dyDescent="0.15"/>
  <cols>
    <col min="1" max="5" width="1.75" style="173" customWidth="1"/>
    <col min="6" max="6" width="19.375" style="173" customWidth="1"/>
    <col min="7" max="7" width="15.625" style="173" customWidth="1"/>
    <col min="8" max="8" width="7.125" style="173" bestFit="1" customWidth="1"/>
    <col min="9" max="9" width="15.625" style="173" bestFit="1" customWidth="1"/>
    <col min="10" max="10" width="9" style="173" bestFit="1" customWidth="1"/>
    <col min="11" max="11" width="15.625" style="173" bestFit="1" customWidth="1"/>
    <col min="12" max="21" width="8.75" style="173" hidden="1" customWidth="1"/>
    <col min="22" max="22" width="15.625" style="254" customWidth="1"/>
    <col min="23" max="23" width="15.625" style="173" customWidth="1"/>
    <col min="24" max="33" width="8.75" style="173" customWidth="1"/>
    <col min="34" max="34" width="15.625" style="173" customWidth="1"/>
    <col min="35" max="36" width="8.75" style="173" customWidth="1"/>
    <col min="37" max="37" width="15.625" style="173" customWidth="1"/>
    <col min="38" max="38" width="15.625" style="333" customWidth="1"/>
    <col min="39" max="257" width="9" style="173"/>
    <col min="258" max="261" width="1.75" style="173" customWidth="1"/>
    <col min="262" max="262" width="21.5" style="173" customWidth="1"/>
    <col min="263" max="293" width="9.75" style="173" customWidth="1"/>
    <col min="294" max="513" width="9" style="173"/>
    <col min="514" max="517" width="1.75" style="173" customWidth="1"/>
    <col min="518" max="518" width="21.5" style="173" customWidth="1"/>
    <col min="519" max="549" width="9.75" style="173" customWidth="1"/>
    <col min="550" max="769" width="9" style="173"/>
    <col min="770" max="773" width="1.75" style="173" customWidth="1"/>
    <col min="774" max="774" width="21.5" style="173" customWidth="1"/>
    <col min="775" max="805" width="9.75" style="173" customWidth="1"/>
    <col min="806" max="1025" width="9" style="173"/>
    <col min="1026" max="1029" width="1.75" style="173" customWidth="1"/>
    <col min="1030" max="1030" width="21.5" style="173" customWidth="1"/>
    <col min="1031" max="1061" width="9.75" style="173" customWidth="1"/>
    <col min="1062" max="1281" width="9" style="173"/>
    <col min="1282" max="1285" width="1.75" style="173" customWidth="1"/>
    <col min="1286" max="1286" width="21.5" style="173" customWidth="1"/>
    <col min="1287" max="1317" width="9.75" style="173" customWidth="1"/>
    <col min="1318" max="1537" width="9" style="173"/>
    <col min="1538" max="1541" width="1.75" style="173" customWidth="1"/>
    <col min="1542" max="1542" width="21.5" style="173" customWidth="1"/>
    <col min="1543" max="1573" width="9.75" style="173" customWidth="1"/>
    <col min="1574" max="1793" width="9" style="173"/>
    <col min="1794" max="1797" width="1.75" style="173" customWidth="1"/>
    <col min="1798" max="1798" width="21.5" style="173" customWidth="1"/>
    <col min="1799" max="1829" width="9.75" style="173" customWidth="1"/>
    <col min="1830" max="2049" width="9" style="173"/>
    <col min="2050" max="2053" width="1.75" style="173" customWidth="1"/>
    <col min="2054" max="2054" width="21.5" style="173" customWidth="1"/>
    <col min="2055" max="2085" width="9.75" style="173" customWidth="1"/>
    <col min="2086" max="2305" width="9" style="173"/>
    <col min="2306" max="2309" width="1.75" style="173" customWidth="1"/>
    <col min="2310" max="2310" width="21.5" style="173" customWidth="1"/>
    <col min="2311" max="2341" width="9.75" style="173" customWidth="1"/>
    <col min="2342" max="2561" width="9" style="173"/>
    <col min="2562" max="2565" width="1.75" style="173" customWidth="1"/>
    <col min="2566" max="2566" width="21.5" style="173" customWidth="1"/>
    <col min="2567" max="2597" width="9.75" style="173" customWidth="1"/>
    <col min="2598" max="2817" width="9" style="173"/>
    <col min="2818" max="2821" width="1.75" style="173" customWidth="1"/>
    <col min="2822" max="2822" width="21.5" style="173" customWidth="1"/>
    <col min="2823" max="2853" width="9.75" style="173" customWidth="1"/>
    <col min="2854" max="3073" width="9" style="173"/>
    <col min="3074" max="3077" width="1.75" style="173" customWidth="1"/>
    <col min="3078" max="3078" width="21.5" style="173" customWidth="1"/>
    <col min="3079" max="3109" width="9.75" style="173" customWidth="1"/>
    <col min="3110" max="3329" width="9" style="173"/>
    <col min="3330" max="3333" width="1.75" style="173" customWidth="1"/>
    <col min="3334" max="3334" width="21.5" style="173" customWidth="1"/>
    <col min="3335" max="3365" width="9.75" style="173" customWidth="1"/>
    <col min="3366" max="3585" width="9" style="173"/>
    <col min="3586" max="3589" width="1.75" style="173" customWidth="1"/>
    <col min="3590" max="3590" width="21.5" style="173" customWidth="1"/>
    <col min="3591" max="3621" width="9.75" style="173" customWidth="1"/>
    <col min="3622" max="3841" width="9" style="173"/>
    <col min="3842" max="3845" width="1.75" style="173" customWidth="1"/>
    <col min="3846" max="3846" width="21.5" style="173" customWidth="1"/>
    <col min="3847" max="3877" width="9.75" style="173" customWidth="1"/>
    <col min="3878" max="4097" width="9" style="173"/>
    <col min="4098" max="4101" width="1.75" style="173" customWidth="1"/>
    <col min="4102" max="4102" width="21.5" style="173" customWidth="1"/>
    <col min="4103" max="4133" width="9.75" style="173" customWidth="1"/>
    <col min="4134" max="4353" width="9" style="173"/>
    <col min="4354" max="4357" width="1.75" style="173" customWidth="1"/>
    <col min="4358" max="4358" width="21.5" style="173" customWidth="1"/>
    <col min="4359" max="4389" width="9.75" style="173" customWidth="1"/>
    <col min="4390" max="4609" width="9" style="173"/>
    <col min="4610" max="4613" width="1.75" style="173" customWidth="1"/>
    <col min="4614" max="4614" width="21.5" style="173" customWidth="1"/>
    <col min="4615" max="4645" width="9.75" style="173" customWidth="1"/>
    <col min="4646" max="4865" width="9" style="173"/>
    <col min="4866" max="4869" width="1.75" style="173" customWidth="1"/>
    <col min="4870" max="4870" width="21.5" style="173" customWidth="1"/>
    <col min="4871" max="4901" width="9.75" style="173" customWidth="1"/>
    <col min="4902" max="5121" width="9" style="173"/>
    <col min="5122" max="5125" width="1.75" style="173" customWidth="1"/>
    <col min="5126" max="5126" width="21.5" style="173" customWidth="1"/>
    <col min="5127" max="5157" width="9.75" style="173" customWidth="1"/>
    <col min="5158" max="5377" width="9" style="173"/>
    <col min="5378" max="5381" width="1.75" style="173" customWidth="1"/>
    <col min="5382" max="5382" width="21.5" style="173" customWidth="1"/>
    <col min="5383" max="5413" width="9.75" style="173" customWidth="1"/>
    <col min="5414" max="5633" width="9" style="173"/>
    <col min="5634" max="5637" width="1.75" style="173" customWidth="1"/>
    <col min="5638" max="5638" width="21.5" style="173" customWidth="1"/>
    <col min="5639" max="5669" width="9.75" style="173" customWidth="1"/>
    <col min="5670" max="5889" width="9" style="173"/>
    <col min="5890" max="5893" width="1.75" style="173" customWidth="1"/>
    <col min="5894" max="5894" width="21.5" style="173" customWidth="1"/>
    <col min="5895" max="5925" width="9.75" style="173" customWidth="1"/>
    <col min="5926" max="6145" width="9" style="173"/>
    <col min="6146" max="6149" width="1.75" style="173" customWidth="1"/>
    <col min="6150" max="6150" width="21.5" style="173" customWidth="1"/>
    <col min="6151" max="6181" width="9.75" style="173" customWidth="1"/>
    <col min="6182" max="6401" width="9" style="173"/>
    <col min="6402" max="6405" width="1.75" style="173" customWidth="1"/>
    <col min="6406" max="6406" width="21.5" style="173" customWidth="1"/>
    <col min="6407" max="6437" width="9.75" style="173" customWidth="1"/>
    <col min="6438" max="6657" width="9" style="173"/>
    <col min="6658" max="6661" width="1.75" style="173" customWidth="1"/>
    <col min="6662" max="6662" width="21.5" style="173" customWidth="1"/>
    <col min="6663" max="6693" width="9.75" style="173" customWidth="1"/>
    <col min="6694" max="6913" width="9" style="173"/>
    <col min="6914" max="6917" width="1.75" style="173" customWidth="1"/>
    <col min="6918" max="6918" width="21.5" style="173" customWidth="1"/>
    <col min="6919" max="6949" width="9.75" style="173" customWidth="1"/>
    <col min="6950" max="7169" width="9" style="173"/>
    <col min="7170" max="7173" width="1.75" style="173" customWidth="1"/>
    <col min="7174" max="7174" width="21.5" style="173" customWidth="1"/>
    <col min="7175" max="7205" width="9.75" style="173" customWidth="1"/>
    <col min="7206" max="7425" width="9" style="173"/>
    <col min="7426" max="7429" width="1.75" style="173" customWidth="1"/>
    <col min="7430" max="7430" width="21.5" style="173" customWidth="1"/>
    <col min="7431" max="7461" width="9.75" style="173" customWidth="1"/>
    <col min="7462" max="7681" width="9" style="173"/>
    <col min="7682" max="7685" width="1.75" style="173" customWidth="1"/>
    <col min="7686" max="7686" width="21.5" style="173" customWidth="1"/>
    <col min="7687" max="7717" width="9.75" style="173" customWidth="1"/>
    <col min="7718" max="7937" width="9" style="173"/>
    <col min="7938" max="7941" width="1.75" style="173" customWidth="1"/>
    <col min="7942" max="7942" width="21.5" style="173" customWidth="1"/>
    <col min="7943" max="7973" width="9.75" style="173" customWidth="1"/>
    <col min="7974" max="8193" width="9" style="173"/>
    <col min="8194" max="8197" width="1.75" style="173" customWidth="1"/>
    <col min="8198" max="8198" width="21.5" style="173" customWidth="1"/>
    <col min="8199" max="8229" width="9.75" style="173" customWidth="1"/>
    <col min="8230" max="8449" width="9" style="173"/>
    <col min="8450" max="8453" width="1.75" style="173" customWidth="1"/>
    <col min="8454" max="8454" width="21.5" style="173" customWidth="1"/>
    <col min="8455" max="8485" width="9.75" style="173" customWidth="1"/>
    <col min="8486" max="8705" width="9" style="173"/>
    <col min="8706" max="8709" width="1.75" style="173" customWidth="1"/>
    <col min="8710" max="8710" width="21.5" style="173" customWidth="1"/>
    <col min="8711" max="8741" width="9.75" style="173" customWidth="1"/>
    <col min="8742" max="8961" width="9" style="173"/>
    <col min="8962" max="8965" width="1.75" style="173" customWidth="1"/>
    <col min="8966" max="8966" width="21.5" style="173" customWidth="1"/>
    <col min="8967" max="8997" width="9.75" style="173" customWidth="1"/>
    <col min="8998" max="9217" width="9" style="173"/>
    <col min="9218" max="9221" width="1.75" style="173" customWidth="1"/>
    <col min="9222" max="9222" width="21.5" style="173" customWidth="1"/>
    <col min="9223" max="9253" width="9.75" style="173" customWidth="1"/>
    <col min="9254" max="9473" width="9" style="173"/>
    <col min="9474" max="9477" width="1.75" style="173" customWidth="1"/>
    <col min="9478" max="9478" width="21.5" style="173" customWidth="1"/>
    <col min="9479" max="9509" width="9.75" style="173" customWidth="1"/>
    <col min="9510" max="9729" width="9" style="173"/>
    <col min="9730" max="9733" width="1.75" style="173" customWidth="1"/>
    <col min="9734" max="9734" width="21.5" style="173" customWidth="1"/>
    <col min="9735" max="9765" width="9.75" style="173" customWidth="1"/>
    <col min="9766" max="9985" width="9" style="173"/>
    <col min="9986" max="9989" width="1.75" style="173" customWidth="1"/>
    <col min="9990" max="9990" width="21.5" style="173" customWidth="1"/>
    <col min="9991" max="10021" width="9.75" style="173" customWidth="1"/>
    <col min="10022" max="10241" width="9" style="173"/>
    <col min="10242" max="10245" width="1.75" style="173" customWidth="1"/>
    <col min="10246" max="10246" width="21.5" style="173" customWidth="1"/>
    <col min="10247" max="10277" width="9.75" style="173" customWidth="1"/>
    <col min="10278" max="10497" width="9" style="173"/>
    <col min="10498" max="10501" width="1.75" style="173" customWidth="1"/>
    <col min="10502" max="10502" width="21.5" style="173" customWidth="1"/>
    <col min="10503" max="10533" width="9.75" style="173" customWidth="1"/>
    <col min="10534" max="10753" width="9" style="173"/>
    <col min="10754" max="10757" width="1.75" style="173" customWidth="1"/>
    <col min="10758" max="10758" width="21.5" style="173" customWidth="1"/>
    <col min="10759" max="10789" width="9.75" style="173" customWidth="1"/>
    <col min="10790" max="11009" width="9" style="173"/>
    <col min="11010" max="11013" width="1.75" style="173" customWidth="1"/>
    <col min="11014" max="11014" width="21.5" style="173" customWidth="1"/>
    <col min="11015" max="11045" width="9.75" style="173" customWidth="1"/>
    <col min="11046" max="11265" width="9" style="173"/>
    <col min="11266" max="11269" width="1.75" style="173" customWidth="1"/>
    <col min="11270" max="11270" width="21.5" style="173" customWidth="1"/>
    <col min="11271" max="11301" width="9.75" style="173" customWidth="1"/>
    <col min="11302" max="11521" width="9" style="173"/>
    <col min="11522" max="11525" width="1.75" style="173" customWidth="1"/>
    <col min="11526" max="11526" width="21.5" style="173" customWidth="1"/>
    <col min="11527" max="11557" width="9.75" style="173" customWidth="1"/>
    <col min="11558" max="11777" width="9" style="173"/>
    <col min="11778" max="11781" width="1.75" style="173" customWidth="1"/>
    <col min="11782" max="11782" width="21.5" style="173" customWidth="1"/>
    <col min="11783" max="11813" width="9.75" style="173" customWidth="1"/>
    <col min="11814" max="12033" width="9" style="173"/>
    <col min="12034" max="12037" width="1.75" style="173" customWidth="1"/>
    <col min="12038" max="12038" width="21.5" style="173" customWidth="1"/>
    <col min="12039" max="12069" width="9.75" style="173" customWidth="1"/>
    <col min="12070" max="12289" width="9" style="173"/>
    <col min="12290" max="12293" width="1.75" style="173" customWidth="1"/>
    <col min="12294" max="12294" width="21.5" style="173" customWidth="1"/>
    <col min="12295" max="12325" width="9.75" style="173" customWidth="1"/>
    <col min="12326" max="12545" width="9" style="173"/>
    <col min="12546" max="12549" width="1.75" style="173" customWidth="1"/>
    <col min="12550" max="12550" width="21.5" style="173" customWidth="1"/>
    <col min="12551" max="12581" width="9.75" style="173" customWidth="1"/>
    <col min="12582" max="12801" width="9" style="173"/>
    <col min="12802" max="12805" width="1.75" style="173" customWidth="1"/>
    <col min="12806" max="12806" width="21.5" style="173" customWidth="1"/>
    <col min="12807" max="12837" width="9.75" style="173" customWidth="1"/>
    <col min="12838" max="13057" width="9" style="173"/>
    <col min="13058" max="13061" width="1.75" style="173" customWidth="1"/>
    <col min="13062" max="13062" width="21.5" style="173" customWidth="1"/>
    <col min="13063" max="13093" width="9.75" style="173" customWidth="1"/>
    <col min="13094" max="13313" width="9" style="173"/>
    <col min="13314" max="13317" width="1.75" style="173" customWidth="1"/>
    <col min="13318" max="13318" width="21.5" style="173" customWidth="1"/>
    <col min="13319" max="13349" width="9.75" style="173" customWidth="1"/>
    <col min="13350" max="13569" width="9" style="173"/>
    <col min="13570" max="13573" width="1.75" style="173" customWidth="1"/>
    <col min="13574" max="13574" width="21.5" style="173" customWidth="1"/>
    <col min="13575" max="13605" width="9.75" style="173" customWidth="1"/>
    <col min="13606" max="13825" width="9" style="173"/>
    <col min="13826" max="13829" width="1.75" style="173" customWidth="1"/>
    <col min="13830" max="13830" width="21.5" style="173" customWidth="1"/>
    <col min="13831" max="13861" width="9.75" style="173" customWidth="1"/>
    <col min="13862" max="14081" width="9" style="173"/>
    <col min="14082" max="14085" width="1.75" style="173" customWidth="1"/>
    <col min="14086" max="14086" width="21.5" style="173" customWidth="1"/>
    <col min="14087" max="14117" width="9.75" style="173" customWidth="1"/>
    <col min="14118" max="14337" width="9" style="173"/>
    <col min="14338" max="14341" width="1.75" style="173" customWidth="1"/>
    <col min="14342" max="14342" width="21.5" style="173" customWidth="1"/>
    <col min="14343" max="14373" width="9.75" style="173" customWidth="1"/>
    <col min="14374" max="14593" width="9" style="173"/>
    <col min="14594" max="14597" width="1.75" style="173" customWidth="1"/>
    <col min="14598" max="14598" width="21.5" style="173" customWidth="1"/>
    <col min="14599" max="14629" width="9.75" style="173" customWidth="1"/>
    <col min="14630" max="14849" width="9" style="173"/>
    <col min="14850" max="14853" width="1.75" style="173" customWidth="1"/>
    <col min="14854" max="14854" width="21.5" style="173" customWidth="1"/>
    <col min="14855" max="14885" width="9.75" style="173" customWidth="1"/>
    <col min="14886" max="15105" width="9" style="173"/>
    <col min="15106" max="15109" width="1.75" style="173" customWidth="1"/>
    <col min="15110" max="15110" width="21.5" style="173" customWidth="1"/>
    <col min="15111" max="15141" width="9.75" style="173" customWidth="1"/>
    <col min="15142" max="15361" width="9" style="173"/>
    <col min="15362" max="15365" width="1.75" style="173" customWidth="1"/>
    <col min="15366" max="15366" width="21.5" style="173" customWidth="1"/>
    <col min="15367" max="15397" width="9.75" style="173" customWidth="1"/>
    <col min="15398" max="15617" width="9" style="173"/>
    <col min="15618" max="15621" width="1.75" style="173" customWidth="1"/>
    <col min="15622" max="15622" width="21.5" style="173" customWidth="1"/>
    <col min="15623" max="15653" width="9.75" style="173" customWidth="1"/>
    <col min="15654" max="15873" width="9" style="173"/>
    <col min="15874" max="15877" width="1.75" style="173" customWidth="1"/>
    <col min="15878" max="15878" width="21.5" style="173" customWidth="1"/>
    <col min="15879" max="15909" width="9.75" style="173" customWidth="1"/>
    <col min="15910" max="16129" width="9" style="173"/>
    <col min="16130" max="16133" width="1.75" style="173" customWidth="1"/>
    <col min="16134" max="16134" width="21.5" style="173" customWidth="1"/>
    <col min="16135" max="16165" width="9.75" style="173" customWidth="1"/>
    <col min="16166" max="16384" width="9" style="173"/>
  </cols>
  <sheetData>
    <row r="1" spans="1:38" s="171" customFormat="1" ht="13.15" customHeight="1" x14ac:dyDescent="0.15">
      <c r="A1" s="170"/>
      <c r="B1" s="170"/>
      <c r="C1" s="170"/>
      <c r="D1" s="170"/>
      <c r="E1" s="170"/>
      <c r="F1" s="170"/>
      <c r="V1" s="254"/>
      <c r="AH1" s="526"/>
      <c r="AI1" s="526"/>
      <c r="AJ1" s="526"/>
      <c r="AK1" s="526"/>
      <c r="AL1" s="332"/>
    </row>
    <row r="2" spans="1:38" s="171" customFormat="1" ht="13.15" customHeight="1" x14ac:dyDescent="0.15">
      <c r="V2" s="254"/>
      <c r="AH2" s="526"/>
      <c r="AI2" s="526"/>
      <c r="AJ2" s="526"/>
      <c r="AK2" s="526"/>
      <c r="AL2" s="332"/>
    </row>
    <row r="3" spans="1:38" s="171" customFormat="1" ht="13.15" customHeight="1" x14ac:dyDescent="0.15">
      <c r="A3" s="172" t="s">
        <v>291</v>
      </c>
      <c r="B3" s="172"/>
      <c r="C3" s="172"/>
      <c r="D3" s="172"/>
      <c r="E3" s="172"/>
      <c r="F3" s="172"/>
      <c r="V3" s="254"/>
      <c r="AH3" s="526"/>
      <c r="AI3" s="526"/>
      <c r="AJ3" s="526"/>
      <c r="AK3" s="526"/>
      <c r="AL3" s="332"/>
    </row>
    <row r="4" spans="1:38" s="171" customFormat="1" x14ac:dyDescent="0.15">
      <c r="V4" s="314">
        <v>5.0000000000000001E-3</v>
      </c>
      <c r="AL4" s="332"/>
    </row>
    <row r="5" spans="1:38" ht="14.25" thickBot="1" x14ac:dyDescent="0.2">
      <c r="A5" s="173" t="s">
        <v>295</v>
      </c>
    </row>
    <row r="6" spans="1:38" x14ac:dyDescent="0.15">
      <c r="A6" s="502" t="s">
        <v>1</v>
      </c>
      <c r="B6" s="503"/>
      <c r="C6" s="503"/>
      <c r="D6" s="503"/>
      <c r="E6" s="503"/>
      <c r="F6" s="275"/>
      <c r="G6" s="527" t="s">
        <v>168</v>
      </c>
      <c r="H6" s="511"/>
      <c r="I6" s="511"/>
      <c r="J6" s="511"/>
      <c r="K6" s="512"/>
      <c r="L6" s="511" t="s">
        <v>169</v>
      </c>
      <c r="M6" s="511"/>
      <c r="N6" s="511"/>
      <c r="O6" s="511"/>
      <c r="P6" s="511"/>
      <c r="Q6" s="511"/>
      <c r="R6" s="511"/>
      <c r="S6" s="511"/>
      <c r="T6" s="511"/>
      <c r="U6" s="512"/>
      <c r="V6" s="511" t="s">
        <v>170</v>
      </c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3"/>
    </row>
    <row r="7" spans="1:38" s="174" customFormat="1" ht="13.5" customHeight="1" x14ac:dyDescent="0.15">
      <c r="A7" s="504"/>
      <c r="B7" s="505"/>
      <c r="C7" s="505"/>
      <c r="D7" s="505"/>
      <c r="E7" s="505"/>
      <c r="F7" s="276"/>
      <c r="G7" s="528" t="s">
        <v>146</v>
      </c>
      <c r="H7" s="531" t="s">
        <v>171</v>
      </c>
      <c r="I7" s="534" t="s">
        <v>241</v>
      </c>
      <c r="J7" s="461" t="s">
        <v>242</v>
      </c>
      <c r="K7" s="499" t="s">
        <v>173</v>
      </c>
      <c r="L7" s="495" t="s">
        <v>296</v>
      </c>
      <c r="M7" s="495"/>
      <c r="N7" s="495"/>
      <c r="O7" s="495"/>
      <c r="P7" s="495"/>
      <c r="Q7" s="495"/>
      <c r="R7" s="461" t="s">
        <v>241</v>
      </c>
      <c r="S7" s="464" t="s">
        <v>243</v>
      </c>
      <c r="T7" s="467" t="s">
        <v>244</v>
      </c>
      <c r="U7" s="499" t="s">
        <v>173</v>
      </c>
      <c r="V7" s="474" t="s">
        <v>145</v>
      </c>
      <c r="W7" s="475"/>
      <c r="X7" s="474" t="s">
        <v>163</v>
      </c>
      <c r="Y7" s="473"/>
      <c r="Z7" s="475"/>
      <c r="AA7" s="473" t="s">
        <v>174</v>
      </c>
      <c r="AB7" s="473"/>
      <c r="AC7" s="473"/>
      <c r="AD7" s="474" t="s">
        <v>175</v>
      </c>
      <c r="AE7" s="473"/>
      <c r="AF7" s="473"/>
      <c r="AG7" s="475"/>
      <c r="AH7" s="461" t="s">
        <v>241</v>
      </c>
      <c r="AI7" s="464" t="s">
        <v>243</v>
      </c>
      <c r="AJ7" s="467" t="s">
        <v>244</v>
      </c>
      <c r="AK7" s="470" t="s">
        <v>173</v>
      </c>
      <c r="AL7" s="334"/>
    </row>
    <row r="8" spans="1:38" s="174" customFormat="1" ht="13.5" customHeight="1" x14ac:dyDescent="0.15">
      <c r="A8" s="504"/>
      <c r="B8" s="505"/>
      <c r="C8" s="505"/>
      <c r="D8" s="505"/>
      <c r="E8" s="505"/>
      <c r="F8" s="276"/>
      <c r="G8" s="529"/>
      <c r="H8" s="532"/>
      <c r="I8" s="535"/>
      <c r="J8" s="462"/>
      <c r="K8" s="500"/>
      <c r="L8" s="495" t="s">
        <v>176</v>
      </c>
      <c r="M8" s="495"/>
      <c r="N8" s="496"/>
      <c r="O8" s="495" t="s">
        <v>15</v>
      </c>
      <c r="P8" s="495"/>
      <c r="Q8" s="495"/>
      <c r="R8" s="462"/>
      <c r="S8" s="465"/>
      <c r="T8" s="468"/>
      <c r="U8" s="500"/>
      <c r="V8" s="524" t="s">
        <v>297</v>
      </c>
      <c r="W8" s="480" t="s">
        <v>147</v>
      </c>
      <c r="X8" s="464" t="s">
        <v>177</v>
      </c>
      <c r="Y8" s="478" t="s">
        <v>144</v>
      </c>
      <c r="Z8" s="480" t="s">
        <v>147</v>
      </c>
      <c r="AA8" s="476" t="s">
        <v>178</v>
      </c>
      <c r="AB8" s="478" t="s">
        <v>144</v>
      </c>
      <c r="AC8" s="482" t="s">
        <v>147</v>
      </c>
      <c r="AD8" s="464" t="s">
        <v>179</v>
      </c>
      <c r="AE8" s="484" t="s">
        <v>245</v>
      </c>
      <c r="AF8" s="478" t="s">
        <v>144</v>
      </c>
      <c r="AG8" s="480" t="s">
        <v>147</v>
      </c>
      <c r="AH8" s="462"/>
      <c r="AI8" s="465"/>
      <c r="AJ8" s="468"/>
      <c r="AK8" s="471"/>
      <c r="AL8" s="334"/>
    </row>
    <row r="9" spans="1:38" s="174" customFormat="1" ht="27" x14ac:dyDescent="0.15">
      <c r="A9" s="506"/>
      <c r="B9" s="507"/>
      <c r="C9" s="507"/>
      <c r="D9" s="507"/>
      <c r="E9" s="507"/>
      <c r="F9" s="277"/>
      <c r="G9" s="530"/>
      <c r="H9" s="533"/>
      <c r="I9" s="536"/>
      <c r="J9" s="463"/>
      <c r="K9" s="501"/>
      <c r="L9" s="175" t="s">
        <v>180</v>
      </c>
      <c r="M9" s="273" t="s">
        <v>181</v>
      </c>
      <c r="N9" s="278" t="s">
        <v>144</v>
      </c>
      <c r="O9" s="274" t="s">
        <v>182</v>
      </c>
      <c r="P9" s="272" t="s">
        <v>183</v>
      </c>
      <c r="Q9" s="176" t="s">
        <v>144</v>
      </c>
      <c r="R9" s="463"/>
      <c r="S9" s="466"/>
      <c r="T9" s="469"/>
      <c r="U9" s="501"/>
      <c r="V9" s="525"/>
      <c r="W9" s="481"/>
      <c r="X9" s="466"/>
      <c r="Y9" s="479"/>
      <c r="Z9" s="481"/>
      <c r="AA9" s="477"/>
      <c r="AB9" s="479"/>
      <c r="AC9" s="483"/>
      <c r="AD9" s="466"/>
      <c r="AE9" s="485"/>
      <c r="AF9" s="479"/>
      <c r="AG9" s="481"/>
      <c r="AH9" s="463"/>
      <c r="AI9" s="466"/>
      <c r="AJ9" s="469"/>
      <c r="AK9" s="472"/>
      <c r="AL9" s="334"/>
    </row>
    <row r="10" spans="1:38" x14ac:dyDescent="0.15">
      <c r="A10" s="177" t="s">
        <v>57</v>
      </c>
      <c r="B10" s="178"/>
      <c r="C10" s="178"/>
      <c r="D10" s="178"/>
      <c r="E10" s="178"/>
      <c r="F10" s="178"/>
      <c r="G10" s="126">
        <f>+G11+G56+G66</f>
        <v>6240214806</v>
      </c>
      <c r="H10" s="127"/>
      <c r="I10" s="126">
        <f>+I11+I56+I66</f>
        <v>6240214806</v>
      </c>
      <c r="J10" s="128"/>
      <c r="K10" s="129">
        <f>+K11+K56+K66</f>
        <v>6240214806</v>
      </c>
      <c r="L10" s="115"/>
      <c r="M10" s="117"/>
      <c r="N10" s="111"/>
      <c r="O10" s="115"/>
      <c r="P10" s="117"/>
      <c r="Q10" s="180"/>
      <c r="R10" s="118"/>
      <c r="S10" s="110"/>
      <c r="T10" s="181"/>
      <c r="U10" s="121"/>
      <c r="V10" s="255">
        <v>2556750</v>
      </c>
      <c r="W10" s="262">
        <v>2556750</v>
      </c>
      <c r="X10" s="115"/>
      <c r="Y10" s="117"/>
      <c r="Z10" s="111"/>
      <c r="AA10" s="115"/>
      <c r="AB10" s="117"/>
      <c r="AC10" s="180"/>
      <c r="AD10" s="110"/>
      <c r="AE10" s="117"/>
      <c r="AF10" s="117"/>
      <c r="AG10" s="111"/>
      <c r="AH10" s="262">
        <f>+W10</f>
        <v>2556750</v>
      </c>
      <c r="AI10" s="179"/>
      <c r="AJ10" s="109"/>
      <c r="AK10" s="279">
        <v>2556750</v>
      </c>
      <c r="AL10" s="335">
        <f>+K10+AK10</f>
        <v>6242771556</v>
      </c>
    </row>
    <row r="11" spans="1:38" x14ac:dyDescent="0.15">
      <c r="A11" s="182"/>
      <c r="B11" s="183" t="s">
        <v>5</v>
      </c>
      <c r="C11" s="183"/>
      <c r="D11" s="183"/>
      <c r="E11" s="183"/>
      <c r="F11" s="183"/>
      <c r="G11" s="130">
        <f>+G12+G40+G43</f>
        <v>5086024747</v>
      </c>
      <c r="H11" s="131"/>
      <c r="I11" s="130">
        <f>+I12+I40+I43</f>
        <v>5086024747</v>
      </c>
      <c r="J11" s="132"/>
      <c r="K11" s="133">
        <f>+K12+K40+K43</f>
        <v>5086024747</v>
      </c>
      <c r="L11" s="116"/>
      <c r="M11" s="119"/>
      <c r="N11" s="113"/>
      <c r="O11" s="116"/>
      <c r="P11" s="119"/>
      <c r="Q11" s="184"/>
      <c r="R11" s="120"/>
      <c r="S11" s="112"/>
      <c r="T11" s="185"/>
      <c r="U11" s="122"/>
      <c r="V11" s="256">
        <v>2552930</v>
      </c>
      <c r="W11" s="263">
        <v>2552930</v>
      </c>
      <c r="X11" s="116"/>
      <c r="Y11" s="119"/>
      <c r="Z11" s="113"/>
      <c r="AA11" s="116"/>
      <c r="AB11" s="119"/>
      <c r="AC11" s="184"/>
      <c r="AD11" s="112"/>
      <c r="AE11" s="119"/>
      <c r="AF11" s="119"/>
      <c r="AG11" s="113"/>
      <c r="AH11" s="263">
        <f>+W11</f>
        <v>2552930</v>
      </c>
      <c r="AI11" s="183"/>
      <c r="AJ11" s="113"/>
      <c r="AK11" s="280">
        <v>2552930</v>
      </c>
      <c r="AL11" s="335">
        <f t="shared" ref="AL11:AL74" si="0">+K11+AK11</f>
        <v>5088577677</v>
      </c>
    </row>
    <row r="12" spans="1:38" x14ac:dyDescent="0.15">
      <c r="A12" s="182"/>
      <c r="B12" s="183"/>
      <c r="C12" s="183" t="s">
        <v>246</v>
      </c>
      <c r="D12" s="183"/>
      <c r="E12" s="183"/>
      <c r="F12" s="183"/>
      <c r="G12" s="130">
        <f>+G13+G29+G38+G39</f>
        <v>5086024747</v>
      </c>
      <c r="H12" s="131"/>
      <c r="I12" s="130">
        <f>+I13+I29+I38+I39</f>
        <v>5086024747</v>
      </c>
      <c r="J12" s="132"/>
      <c r="K12" s="133">
        <f>+K13+K29+K38+K39</f>
        <v>5086024747</v>
      </c>
      <c r="L12" s="116"/>
      <c r="M12" s="119"/>
      <c r="N12" s="113"/>
      <c r="O12" s="116"/>
      <c r="P12" s="119"/>
      <c r="Q12" s="184"/>
      <c r="R12" s="120"/>
      <c r="S12" s="112"/>
      <c r="T12" s="185"/>
      <c r="U12" s="122"/>
      <c r="V12" s="256">
        <v>0</v>
      </c>
      <c r="W12" s="263">
        <v>0</v>
      </c>
      <c r="X12" s="116"/>
      <c r="Y12" s="119"/>
      <c r="Z12" s="113"/>
      <c r="AA12" s="116"/>
      <c r="AB12" s="119"/>
      <c r="AC12" s="184"/>
      <c r="AD12" s="112"/>
      <c r="AE12" s="119"/>
      <c r="AF12" s="119"/>
      <c r="AG12" s="113"/>
      <c r="AH12" s="263">
        <f t="shared" ref="AH12:AH66" si="1">+W12</f>
        <v>0</v>
      </c>
      <c r="AI12" s="183"/>
      <c r="AJ12" s="113"/>
      <c r="AK12" s="280">
        <v>0</v>
      </c>
      <c r="AL12" s="335">
        <f t="shared" si="0"/>
        <v>5086024747</v>
      </c>
    </row>
    <row r="13" spans="1:38" x14ac:dyDescent="0.15">
      <c r="A13" s="182"/>
      <c r="B13" s="183"/>
      <c r="C13" s="183"/>
      <c r="D13" s="183" t="s">
        <v>247</v>
      </c>
      <c r="E13" s="183"/>
      <c r="F13" s="183"/>
      <c r="G13" s="130">
        <f>SUM(G14:G28)</f>
        <v>5086024694</v>
      </c>
      <c r="H13" s="131"/>
      <c r="I13" s="130">
        <f>SUM(I14:I28)</f>
        <v>5086024694</v>
      </c>
      <c r="J13" s="132"/>
      <c r="K13" s="133">
        <f>SUM(K14:K28)</f>
        <v>5086024694</v>
      </c>
      <c r="L13" s="116"/>
      <c r="M13" s="119"/>
      <c r="N13" s="113"/>
      <c r="O13" s="116"/>
      <c r="P13" s="119"/>
      <c r="Q13" s="184"/>
      <c r="R13" s="120"/>
      <c r="S13" s="112"/>
      <c r="T13" s="185"/>
      <c r="U13" s="122"/>
      <c r="V13" s="256">
        <v>0</v>
      </c>
      <c r="W13" s="263">
        <v>0</v>
      </c>
      <c r="X13" s="116"/>
      <c r="Y13" s="119"/>
      <c r="Z13" s="113"/>
      <c r="AA13" s="116"/>
      <c r="AB13" s="119"/>
      <c r="AC13" s="184"/>
      <c r="AD13" s="112"/>
      <c r="AE13" s="119"/>
      <c r="AF13" s="119"/>
      <c r="AG13" s="113"/>
      <c r="AH13" s="263">
        <f t="shared" si="1"/>
        <v>0</v>
      </c>
      <c r="AI13" s="183"/>
      <c r="AJ13" s="113"/>
      <c r="AK13" s="280">
        <v>0</v>
      </c>
      <c r="AL13" s="335">
        <f t="shared" si="0"/>
        <v>5086024694</v>
      </c>
    </row>
    <row r="14" spans="1:38" x14ac:dyDescent="0.15">
      <c r="A14" s="182"/>
      <c r="B14" s="183"/>
      <c r="C14" s="183"/>
      <c r="D14" s="183"/>
      <c r="E14" s="183" t="s">
        <v>248</v>
      </c>
      <c r="F14" s="183"/>
      <c r="G14" s="130">
        <v>1096824325</v>
      </c>
      <c r="H14" s="131"/>
      <c r="I14" s="130">
        <f>+G14+H14</f>
        <v>1096824325</v>
      </c>
      <c r="J14" s="132"/>
      <c r="K14" s="133">
        <f>+I14+J14</f>
        <v>1096824325</v>
      </c>
      <c r="L14" s="116"/>
      <c r="M14" s="119"/>
      <c r="N14" s="113"/>
      <c r="O14" s="116"/>
      <c r="P14" s="119"/>
      <c r="Q14" s="184"/>
      <c r="R14" s="120"/>
      <c r="S14" s="112"/>
      <c r="T14" s="185"/>
      <c r="U14" s="122"/>
      <c r="V14" s="256">
        <v>0</v>
      </c>
      <c r="W14" s="263">
        <v>0</v>
      </c>
      <c r="X14" s="116"/>
      <c r="Y14" s="119"/>
      <c r="Z14" s="113"/>
      <c r="AA14" s="116"/>
      <c r="AB14" s="119"/>
      <c r="AC14" s="184"/>
      <c r="AD14" s="112"/>
      <c r="AE14" s="119"/>
      <c r="AF14" s="119"/>
      <c r="AG14" s="113"/>
      <c r="AH14" s="263">
        <f t="shared" si="1"/>
        <v>0</v>
      </c>
      <c r="AI14" s="183"/>
      <c r="AJ14" s="113"/>
      <c r="AK14" s="280">
        <v>0</v>
      </c>
      <c r="AL14" s="335">
        <f t="shared" si="0"/>
        <v>1096824325</v>
      </c>
    </row>
    <row r="15" spans="1:38" x14ac:dyDescent="0.15">
      <c r="A15" s="177"/>
      <c r="B15" s="178"/>
      <c r="C15" s="178"/>
      <c r="D15" s="178"/>
      <c r="E15" s="178" t="s">
        <v>249</v>
      </c>
      <c r="F15" s="178"/>
      <c r="G15" s="130">
        <v>0</v>
      </c>
      <c r="H15" s="131"/>
      <c r="I15" s="130">
        <f t="shared" ref="I15:K28" si="2">+G15+H15</f>
        <v>0</v>
      </c>
      <c r="J15" s="132"/>
      <c r="K15" s="133">
        <f>+I15+J15</f>
        <v>0</v>
      </c>
      <c r="L15" s="116"/>
      <c r="M15" s="119"/>
      <c r="N15" s="113"/>
      <c r="O15" s="116"/>
      <c r="P15" s="119"/>
      <c r="Q15" s="184"/>
      <c r="R15" s="120"/>
      <c r="S15" s="112"/>
      <c r="T15" s="185"/>
      <c r="U15" s="122"/>
      <c r="V15" s="256">
        <v>0</v>
      </c>
      <c r="W15" s="263">
        <v>0</v>
      </c>
      <c r="X15" s="318"/>
      <c r="Y15" s="119"/>
      <c r="Z15" s="113"/>
      <c r="AA15" s="116"/>
      <c r="AB15" s="119"/>
      <c r="AC15" s="184"/>
      <c r="AD15" s="112"/>
      <c r="AE15" s="119"/>
      <c r="AF15" s="119"/>
      <c r="AG15" s="113"/>
      <c r="AH15" s="263">
        <f t="shared" si="1"/>
        <v>0</v>
      </c>
      <c r="AI15" s="183"/>
      <c r="AJ15" s="113"/>
      <c r="AK15" s="280">
        <v>0</v>
      </c>
      <c r="AL15" s="335">
        <f t="shared" si="0"/>
        <v>0</v>
      </c>
    </row>
    <row r="16" spans="1:38" x14ac:dyDescent="0.15">
      <c r="A16" s="182"/>
      <c r="B16" s="183"/>
      <c r="C16" s="183"/>
      <c r="D16" s="183"/>
      <c r="E16" s="183" t="s">
        <v>250</v>
      </c>
      <c r="F16" s="183"/>
      <c r="G16" s="130">
        <v>6918120062</v>
      </c>
      <c r="H16" s="131"/>
      <c r="I16" s="130">
        <f t="shared" si="2"/>
        <v>6918120062</v>
      </c>
      <c r="J16" s="132"/>
      <c r="K16" s="133">
        <f t="shared" si="2"/>
        <v>6918120062</v>
      </c>
      <c r="L16" s="116"/>
      <c r="M16" s="119"/>
      <c r="N16" s="113"/>
      <c r="O16" s="116"/>
      <c r="P16" s="119"/>
      <c r="Q16" s="184"/>
      <c r="R16" s="120"/>
      <c r="S16" s="112"/>
      <c r="T16" s="185"/>
      <c r="U16" s="122"/>
      <c r="V16" s="256">
        <v>0</v>
      </c>
      <c r="W16" s="263">
        <v>0</v>
      </c>
      <c r="X16" s="116"/>
      <c r="Y16" s="119"/>
      <c r="Z16" s="113"/>
      <c r="AA16" s="116"/>
      <c r="AB16" s="119"/>
      <c r="AC16" s="184"/>
      <c r="AD16" s="112"/>
      <c r="AE16" s="119"/>
      <c r="AF16" s="119"/>
      <c r="AG16" s="113"/>
      <c r="AH16" s="263">
        <f t="shared" si="1"/>
        <v>0</v>
      </c>
      <c r="AI16" s="183"/>
      <c r="AJ16" s="113"/>
      <c r="AK16" s="280">
        <v>0</v>
      </c>
      <c r="AL16" s="335">
        <f t="shared" si="0"/>
        <v>6918120062</v>
      </c>
    </row>
    <row r="17" spans="1:38" x14ac:dyDescent="0.15">
      <c r="A17" s="177"/>
      <c r="B17" s="178"/>
      <c r="C17" s="178"/>
      <c r="D17" s="178"/>
      <c r="E17" s="178" t="s">
        <v>251</v>
      </c>
      <c r="F17" s="178"/>
      <c r="G17" s="130">
        <v>-2929878122</v>
      </c>
      <c r="H17" s="131"/>
      <c r="I17" s="130">
        <f t="shared" si="2"/>
        <v>-2929878122</v>
      </c>
      <c r="J17" s="132"/>
      <c r="K17" s="133">
        <f t="shared" si="2"/>
        <v>-2929878122</v>
      </c>
      <c r="L17" s="116"/>
      <c r="M17" s="119"/>
      <c r="N17" s="113"/>
      <c r="O17" s="116"/>
      <c r="P17" s="119"/>
      <c r="Q17" s="184"/>
      <c r="R17" s="120"/>
      <c r="S17" s="112"/>
      <c r="T17" s="185"/>
      <c r="U17" s="122"/>
      <c r="V17" s="256">
        <v>0</v>
      </c>
      <c r="W17" s="263">
        <v>0</v>
      </c>
      <c r="X17" s="116"/>
      <c r="Y17" s="119"/>
      <c r="Z17" s="113"/>
      <c r="AA17" s="116"/>
      <c r="AB17" s="119"/>
      <c r="AC17" s="184"/>
      <c r="AD17" s="112"/>
      <c r="AE17" s="119"/>
      <c r="AF17" s="119"/>
      <c r="AG17" s="113"/>
      <c r="AH17" s="263">
        <f t="shared" si="1"/>
        <v>0</v>
      </c>
      <c r="AI17" s="183"/>
      <c r="AJ17" s="113"/>
      <c r="AK17" s="280">
        <v>0</v>
      </c>
      <c r="AL17" s="335">
        <f t="shared" si="0"/>
        <v>-2929878122</v>
      </c>
    </row>
    <row r="18" spans="1:38" x14ac:dyDescent="0.15">
      <c r="A18" s="182"/>
      <c r="B18" s="183"/>
      <c r="C18" s="183"/>
      <c r="D18" s="183"/>
      <c r="E18" s="183" t="s">
        <v>252</v>
      </c>
      <c r="F18" s="183"/>
      <c r="G18" s="130">
        <v>4615348</v>
      </c>
      <c r="H18" s="131"/>
      <c r="I18" s="130">
        <f t="shared" si="2"/>
        <v>4615348</v>
      </c>
      <c r="J18" s="132"/>
      <c r="K18" s="133">
        <f t="shared" si="2"/>
        <v>4615348</v>
      </c>
      <c r="L18" s="116"/>
      <c r="M18" s="119"/>
      <c r="N18" s="113"/>
      <c r="O18" s="116"/>
      <c r="P18" s="119"/>
      <c r="Q18" s="184"/>
      <c r="R18" s="120"/>
      <c r="S18" s="112"/>
      <c r="T18" s="185"/>
      <c r="U18" s="122"/>
      <c r="V18" s="256">
        <v>0</v>
      </c>
      <c r="W18" s="263">
        <v>0</v>
      </c>
      <c r="X18" s="116"/>
      <c r="Y18" s="119"/>
      <c r="Z18" s="113"/>
      <c r="AA18" s="116"/>
      <c r="AB18" s="119"/>
      <c r="AC18" s="184"/>
      <c r="AD18" s="112"/>
      <c r="AE18" s="119"/>
      <c r="AF18" s="119"/>
      <c r="AG18" s="113"/>
      <c r="AH18" s="263">
        <f t="shared" si="1"/>
        <v>0</v>
      </c>
      <c r="AI18" s="183"/>
      <c r="AJ18" s="113"/>
      <c r="AK18" s="280">
        <v>0</v>
      </c>
      <c r="AL18" s="335">
        <f t="shared" si="0"/>
        <v>4615348</v>
      </c>
    </row>
    <row r="19" spans="1:38" x14ac:dyDescent="0.15">
      <c r="A19" s="177"/>
      <c r="B19" s="178"/>
      <c r="C19" s="178"/>
      <c r="D19" s="178"/>
      <c r="E19" s="178" t="s">
        <v>253</v>
      </c>
      <c r="F19" s="178"/>
      <c r="G19" s="130">
        <v>-3656921</v>
      </c>
      <c r="H19" s="131"/>
      <c r="I19" s="130">
        <f t="shared" si="2"/>
        <v>-3656921</v>
      </c>
      <c r="J19" s="132"/>
      <c r="K19" s="133">
        <f t="shared" si="2"/>
        <v>-3656921</v>
      </c>
      <c r="L19" s="116"/>
      <c r="M19" s="119"/>
      <c r="N19" s="113"/>
      <c r="O19" s="116"/>
      <c r="P19" s="119"/>
      <c r="Q19" s="184"/>
      <c r="R19" s="120"/>
      <c r="S19" s="112"/>
      <c r="T19" s="185"/>
      <c r="U19" s="122"/>
      <c r="V19" s="256">
        <v>0</v>
      </c>
      <c r="W19" s="263">
        <v>0</v>
      </c>
      <c r="X19" s="116"/>
      <c r="Y19" s="119"/>
      <c r="Z19" s="113"/>
      <c r="AA19" s="116"/>
      <c r="AB19" s="119"/>
      <c r="AC19" s="184"/>
      <c r="AD19" s="112"/>
      <c r="AE19" s="119"/>
      <c r="AF19" s="119"/>
      <c r="AG19" s="113"/>
      <c r="AH19" s="263">
        <f t="shared" si="1"/>
        <v>0</v>
      </c>
      <c r="AI19" s="183"/>
      <c r="AJ19" s="113"/>
      <c r="AK19" s="280">
        <v>0</v>
      </c>
      <c r="AL19" s="335">
        <f t="shared" si="0"/>
        <v>-3656921</v>
      </c>
    </row>
    <row r="20" spans="1:38" x14ac:dyDescent="0.15">
      <c r="A20" s="182"/>
      <c r="B20" s="183"/>
      <c r="C20" s="183"/>
      <c r="D20" s="183"/>
      <c r="E20" s="183" t="s">
        <v>254</v>
      </c>
      <c r="F20" s="183"/>
      <c r="G20" s="130">
        <v>0</v>
      </c>
      <c r="H20" s="131"/>
      <c r="I20" s="130">
        <f t="shared" si="2"/>
        <v>0</v>
      </c>
      <c r="J20" s="132"/>
      <c r="K20" s="133">
        <f t="shared" si="2"/>
        <v>0</v>
      </c>
      <c r="L20" s="116"/>
      <c r="M20" s="119"/>
      <c r="N20" s="113"/>
      <c r="O20" s="116"/>
      <c r="P20" s="119"/>
      <c r="Q20" s="184"/>
      <c r="R20" s="120"/>
      <c r="S20" s="112"/>
      <c r="T20" s="185"/>
      <c r="U20" s="122"/>
      <c r="V20" s="256">
        <v>0</v>
      </c>
      <c r="W20" s="263">
        <v>0</v>
      </c>
      <c r="X20" s="116"/>
      <c r="Y20" s="119"/>
      <c r="Z20" s="113"/>
      <c r="AA20" s="116"/>
      <c r="AB20" s="119"/>
      <c r="AC20" s="184"/>
      <c r="AD20" s="112"/>
      <c r="AE20" s="119"/>
      <c r="AF20" s="119"/>
      <c r="AG20" s="113"/>
      <c r="AH20" s="263">
        <f t="shared" si="1"/>
        <v>0</v>
      </c>
      <c r="AI20" s="183"/>
      <c r="AJ20" s="113"/>
      <c r="AK20" s="280">
        <v>0</v>
      </c>
      <c r="AL20" s="335">
        <f t="shared" si="0"/>
        <v>0</v>
      </c>
    </row>
    <row r="21" spans="1:38" x14ac:dyDescent="0.15">
      <c r="A21" s="177"/>
      <c r="B21" s="178"/>
      <c r="C21" s="178"/>
      <c r="D21" s="178"/>
      <c r="E21" s="178" t="s">
        <v>255</v>
      </c>
      <c r="F21" s="178"/>
      <c r="G21" s="130">
        <v>0</v>
      </c>
      <c r="H21" s="131"/>
      <c r="I21" s="130">
        <f t="shared" si="2"/>
        <v>0</v>
      </c>
      <c r="J21" s="132"/>
      <c r="K21" s="133">
        <f t="shared" si="2"/>
        <v>0</v>
      </c>
      <c r="L21" s="116"/>
      <c r="M21" s="119"/>
      <c r="N21" s="113"/>
      <c r="O21" s="116"/>
      <c r="P21" s="119"/>
      <c r="Q21" s="184"/>
      <c r="R21" s="120"/>
      <c r="S21" s="112"/>
      <c r="T21" s="185"/>
      <c r="U21" s="122"/>
      <c r="V21" s="256">
        <v>0</v>
      </c>
      <c r="W21" s="263">
        <v>0</v>
      </c>
      <c r="X21" s="116"/>
      <c r="Y21" s="119"/>
      <c r="Z21" s="113"/>
      <c r="AA21" s="116"/>
      <c r="AB21" s="119"/>
      <c r="AC21" s="184"/>
      <c r="AD21" s="112"/>
      <c r="AE21" s="119"/>
      <c r="AF21" s="119"/>
      <c r="AG21" s="113"/>
      <c r="AH21" s="263">
        <f t="shared" si="1"/>
        <v>0</v>
      </c>
      <c r="AI21" s="183"/>
      <c r="AJ21" s="113"/>
      <c r="AK21" s="280">
        <v>0</v>
      </c>
      <c r="AL21" s="335">
        <f t="shared" si="0"/>
        <v>0</v>
      </c>
    </row>
    <row r="22" spans="1:38" x14ac:dyDescent="0.15">
      <c r="A22" s="182"/>
      <c r="B22" s="183"/>
      <c r="C22" s="183"/>
      <c r="D22" s="183"/>
      <c r="E22" s="183" t="s">
        <v>256</v>
      </c>
      <c r="F22" s="183"/>
      <c r="G22" s="130">
        <v>0</v>
      </c>
      <c r="H22" s="131"/>
      <c r="I22" s="130">
        <f t="shared" si="2"/>
        <v>0</v>
      </c>
      <c r="J22" s="132"/>
      <c r="K22" s="133">
        <f t="shared" si="2"/>
        <v>0</v>
      </c>
      <c r="L22" s="116"/>
      <c r="M22" s="119"/>
      <c r="N22" s="113"/>
      <c r="O22" s="116"/>
      <c r="P22" s="119"/>
      <c r="Q22" s="184"/>
      <c r="R22" s="120"/>
      <c r="S22" s="112"/>
      <c r="T22" s="185"/>
      <c r="U22" s="122"/>
      <c r="V22" s="256">
        <v>0</v>
      </c>
      <c r="W22" s="263">
        <v>0</v>
      </c>
      <c r="X22" s="116"/>
      <c r="Y22" s="119"/>
      <c r="Z22" s="113"/>
      <c r="AA22" s="116"/>
      <c r="AB22" s="119"/>
      <c r="AC22" s="184"/>
      <c r="AD22" s="112"/>
      <c r="AE22" s="119"/>
      <c r="AF22" s="119"/>
      <c r="AG22" s="113"/>
      <c r="AH22" s="263">
        <f t="shared" si="1"/>
        <v>0</v>
      </c>
      <c r="AI22" s="183"/>
      <c r="AJ22" s="113"/>
      <c r="AK22" s="280">
        <v>0</v>
      </c>
      <c r="AL22" s="335">
        <f t="shared" si="0"/>
        <v>0</v>
      </c>
    </row>
    <row r="23" spans="1:38" x14ac:dyDescent="0.15">
      <c r="A23" s="177"/>
      <c r="B23" s="178"/>
      <c r="C23" s="178"/>
      <c r="D23" s="178"/>
      <c r="E23" s="178" t="s">
        <v>257</v>
      </c>
      <c r="F23" s="178"/>
      <c r="G23" s="130">
        <v>0</v>
      </c>
      <c r="H23" s="131"/>
      <c r="I23" s="130">
        <f t="shared" si="2"/>
        <v>0</v>
      </c>
      <c r="J23" s="132"/>
      <c r="K23" s="133">
        <f t="shared" si="2"/>
        <v>0</v>
      </c>
      <c r="L23" s="116"/>
      <c r="M23" s="119"/>
      <c r="N23" s="113"/>
      <c r="O23" s="116"/>
      <c r="P23" s="119"/>
      <c r="Q23" s="184"/>
      <c r="R23" s="120"/>
      <c r="S23" s="112"/>
      <c r="T23" s="185"/>
      <c r="U23" s="122"/>
      <c r="V23" s="256">
        <v>0</v>
      </c>
      <c r="W23" s="263">
        <v>0</v>
      </c>
      <c r="X23" s="116"/>
      <c r="Y23" s="119"/>
      <c r="Z23" s="113"/>
      <c r="AA23" s="116"/>
      <c r="AB23" s="119"/>
      <c r="AC23" s="184"/>
      <c r="AD23" s="112"/>
      <c r="AE23" s="119"/>
      <c r="AF23" s="119"/>
      <c r="AG23" s="113"/>
      <c r="AH23" s="263">
        <f t="shared" si="1"/>
        <v>0</v>
      </c>
      <c r="AI23" s="183"/>
      <c r="AJ23" s="113"/>
      <c r="AK23" s="280">
        <v>0</v>
      </c>
      <c r="AL23" s="335">
        <f t="shared" si="0"/>
        <v>0</v>
      </c>
    </row>
    <row r="24" spans="1:38" x14ac:dyDescent="0.15">
      <c r="A24" s="182"/>
      <c r="B24" s="183"/>
      <c r="C24" s="183"/>
      <c r="D24" s="183"/>
      <c r="E24" s="183" t="s">
        <v>258</v>
      </c>
      <c r="F24" s="183"/>
      <c r="G24" s="130">
        <v>0</v>
      </c>
      <c r="H24" s="131"/>
      <c r="I24" s="130">
        <f t="shared" si="2"/>
        <v>0</v>
      </c>
      <c r="J24" s="132"/>
      <c r="K24" s="133">
        <f t="shared" si="2"/>
        <v>0</v>
      </c>
      <c r="L24" s="116"/>
      <c r="M24" s="119"/>
      <c r="N24" s="113"/>
      <c r="O24" s="116"/>
      <c r="P24" s="119"/>
      <c r="Q24" s="184"/>
      <c r="R24" s="120"/>
      <c r="S24" s="112"/>
      <c r="T24" s="185"/>
      <c r="U24" s="122"/>
      <c r="V24" s="256">
        <v>0</v>
      </c>
      <c r="W24" s="263">
        <v>0</v>
      </c>
      <c r="X24" s="116"/>
      <c r="Y24" s="119"/>
      <c r="Z24" s="113"/>
      <c r="AA24" s="116"/>
      <c r="AB24" s="119"/>
      <c r="AC24" s="184"/>
      <c r="AD24" s="112"/>
      <c r="AE24" s="119"/>
      <c r="AF24" s="119"/>
      <c r="AG24" s="113"/>
      <c r="AH24" s="263">
        <f t="shared" si="1"/>
        <v>0</v>
      </c>
      <c r="AI24" s="183"/>
      <c r="AJ24" s="113"/>
      <c r="AK24" s="280">
        <v>0</v>
      </c>
      <c r="AL24" s="335">
        <f t="shared" si="0"/>
        <v>0</v>
      </c>
    </row>
    <row r="25" spans="1:38" x14ac:dyDescent="0.15">
      <c r="A25" s="177"/>
      <c r="B25" s="178"/>
      <c r="C25" s="178"/>
      <c r="D25" s="178"/>
      <c r="E25" s="178" t="s">
        <v>259</v>
      </c>
      <c r="F25" s="178"/>
      <c r="G25" s="130">
        <v>0</v>
      </c>
      <c r="H25" s="131"/>
      <c r="I25" s="130">
        <f t="shared" si="2"/>
        <v>0</v>
      </c>
      <c r="J25" s="132"/>
      <c r="K25" s="133">
        <f t="shared" si="2"/>
        <v>0</v>
      </c>
      <c r="L25" s="116"/>
      <c r="M25" s="119"/>
      <c r="N25" s="113"/>
      <c r="O25" s="116"/>
      <c r="P25" s="119"/>
      <c r="Q25" s="184"/>
      <c r="R25" s="120"/>
      <c r="S25" s="112"/>
      <c r="T25" s="185"/>
      <c r="U25" s="122"/>
      <c r="V25" s="256">
        <v>0</v>
      </c>
      <c r="W25" s="263">
        <v>0</v>
      </c>
      <c r="X25" s="116"/>
      <c r="Y25" s="119"/>
      <c r="Z25" s="113"/>
      <c r="AA25" s="116"/>
      <c r="AB25" s="119"/>
      <c r="AC25" s="184"/>
      <c r="AD25" s="112"/>
      <c r="AE25" s="119"/>
      <c r="AF25" s="119"/>
      <c r="AG25" s="113"/>
      <c r="AH25" s="263">
        <f t="shared" si="1"/>
        <v>0</v>
      </c>
      <c r="AI25" s="183"/>
      <c r="AJ25" s="113"/>
      <c r="AK25" s="280">
        <v>0</v>
      </c>
      <c r="AL25" s="335">
        <f t="shared" si="0"/>
        <v>0</v>
      </c>
    </row>
    <row r="26" spans="1:38" x14ac:dyDescent="0.15">
      <c r="A26" s="182"/>
      <c r="B26" s="183"/>
      <c r="C26" s="183"/>
      <c r="D26" s="183"/>
      <c r="E26" s="183" t="s">
        <v>260</v>
      </c>
      <c r="F26" s="183"/>
      <c r="G26" s="130">
        <v>4360000</v>
      </c>
      <c r="H26" s="131"/>
      <c r="I26" s="130">
        <f t="shared" si="2"/>
        <v>4360000</v>
      </c>
      <c r="J26" s="132"/>
      <c r="K26" s="133">
        <f t="shared" si="2"/>
        <v>4360000</v>
      </c>
      <c r="L26" s="116"/>
      <c r="M26" s="119"/>
      <c r="N26" s="113"/>
      <c r="O26" s="116"/>
      <c r="P26" s="119"/>
      <c r="Q26" s="184"/>
      <c r="R26" s="120"/>
      <c r="S26" s="112"/>
      <c r="T26" s="185"/>
      <c r="U26" s="122"/>
      <c r="V26" s="256">
        <v>0</v>
      </c>
      <c r="W26" s="263">
        <v>0</v>
      </c>
      <c r="X26" s="116"/>
      <c r="Y26" s="119"/>
      <c r="Z26" s="113"/>
      <c r="AA26" s="116"/>
      <c r="AB26" s="119"/>
      <c r="AC26" s="184"/>
      <c r="AD26" s="112"/>
      <c r="AE26" s="119"/>
      <c r="AF26" s="119"/>
      <c r="AG26" s="113"/>
      <c r="AH26" s="263">
        <f t="shared" si="1"/>
        <v>0</v>
      </c>
      <c r="AI26" s="183"/>
      <c r="AJ26" s="113"/>
      <c r="AK26" s="280">
        <v>0</v>
      </c>
      <c r="AL26" s="335">
        <f t="shared" si="0"/>
        <v>4360000</v>
      </c>
    </row>
    <row r="27" spans="1:38" x14ac:dyDescent="0.15">
      <c r="A27" s="177"/>
      <c r="B27" s="178"/>
      <c r="C27" s="178"/>
      <c r="D27" s="178"/>
      <c r="E27" s="178" t="s">
        <v>261</v>
      </c>
      <c r="F27" s="178"/>
      <c r="G27" s="130">
        <v>-4359998</v>
      </c>
      <c r="H27" s="131"/>
      <c r="I27" s="130">
        <f t="shared" si="2"/>
        <v>-4359998</v>
      </c>
      <c r="J27" s="132"/>
      <c r="K27" s="133">
        <f t="shared" si="2"/>
        <v>-4359998</v>
      </c>
      <c r="L27" s="116"/>
      <c r="M27" s="119"/>
      <c r="N27" s="113"/>
      <c r="O27" s="116"/>
      <c r="P27" s="119"/>
      <c r="Q27" s="184"/>
      <c r="R27" s="120"/>
      <c r="S27" s="112"/>
      <c r="T27" s="185"/>
      <c r="U27" s="122"/>
      <c r="V27" s="256">
        <v>0</v>
      </c>
      <c r="W27" s="263">
        <v>0</v>
      </c>
      <c r="X27" s="116"/>
      <c r="Y27" s="119"/>
      <c r="Z27" s="113"/>
      <c r="AA27" s="116"/>
      <c r="AB27" s="119"/>
      <c r="AC27" s="184"/>
      <c r="AD27" s="112"/>
      <c r="AE27" s="119"/>
      <c r="AF27" s="119"/>
      <c r="AG27" s="113"/>
      <c r="AH27" s="263">
        <f t="shared" si="1"/>
        <v>0</v>
      </c>
      <c r="AI27" s="183"/>
      <c r="AJ27" s="113"/>
      <c r="AK27" s="280">
        <v>0</v>
      </c>
      <c r="AL27" s="335">
        <f t="shared" si="0"/>
        <v>-4359998</v>
      </c>
    </row>
    <row r="28" spans="1:38" x14ac:dyDescent="0.15">
      <c r="A28" s="182"/>
      <c r="B28" s="183"/>
      <c r="C28" s="183"/>
      <c r="D28" s="183"/>
      <c r="E28" s="183" t="s">
        <v>262</v>
      </c>
      <c r="F28" s="183"/>
      <c r="G28" s="130">
        <v>0</v>
      </c>
      <c r="H28" s="131"/>
      <c r="I28" s="130">
        <f t="shared" si="2"/>
        <v>0</v>
      </c>
      <c r="J28" s="132"/>
      <c r="K28" s="133">
        <f t="shared" si="2"/>
        <v>0</v>
      </c>
      <c r="L28" s="116"/>
      <c r="M28" s="119"/>
      <c r="N28" s="113"/>
      <c r="O28" s="116"/>
      <c r="P28" s="119"/>
      <c r="Q28" s="184"/>
      <c r="R28" s="120"/>
      <c r="S28" s="112"/>
      <c r="T28" s="185"/>
      <c r="U28" s="122"/>
      <c r="V28" s="256">
        <v>0</v>
      </c>
      <c r="W28" s="263">
        <v>0</v>
      </c>
      <c r="X28" s="116"/>
      <c r="Y28" s="119"/>
      <c r="Z28" s="113"/>
      <c r="AA28" s="116"/>
      <c r="AB28" s="119"/>
      <c r="AC28" s="184"/>
      <c r="AD28" s="112"/>
      <c r="AE28" s="119"/>
      <c r="AF28" s="119"/>
      <c r="AG28" s="113"/>
      <c r="AH28" s="263">
        <f t="shared" si="1"/>
        <v>0</v>
      </c>
      <c r="AI28" s="183"/>
      <c r="AJ28" s="113"/>
      <c r="AK28" s="280">
        <v>0</v>
      </c>
      <c r="AL28" s="335">
        <f t="shared" si="0"/>
        <v>0</v>
      </c>
    </row>
    <row r="29" spans="1:38" x14ac:dyDescent="0.15">
      <c r="A29" s="182"/>
      <c r="B29" s="183"/>
      <c r="C29" s="183"/>
      <c r="D29" s="183" t="s">
        <v>263</v>
      </c>
      <c r="E29" s="183"/>
      <c r="F29" s="183"/>
      <c r="G29" s="130">
        <v>0</v>
      </c>
      <c r="H29" s="131"/>
      <c r="I29" s="130">
        <v>0</v>
      </c>
      <c r="J29" s="132"/>
      <c r="K29" s="133">
        <v>0</v>
      </c>
      <c r="L29" s="116"/>
      <c r="M29" s="119"/>
      <c r="N29" s="113"/>
      <c r="O29" s="116"/>
      <c r="P29" s="119"/>
      <c r="Q29" s="184"/>
      <c r="R29" s="120"/>
      <c r="S29" s="112"/>
      <c r="T29" s="185"/>
      <c r="U29" s="122"/>
      <c r="V29" s="256">
        <v>0</v>
      </c>
      <c r="W29" s="263">
        <v>0</v>
      </c>
      <c r="X29" s="116"/>
      <c r="Y29" s="119"/>
      <c r="Z29" s="113"/>
      <c r="AA29" s="116"/>
      <c r="AB29" s="119"/>
      <c r="AC29" s="184"/>
      <c r="AD29" s="112"/>
      <c r="AE29" s="119"/>
      <c r="AF29" s="119"/>
      <c r="AG29" s="113"/>
      <c r="AH29" s="263">
        <f t="shared" si="1"/>
        <v>0</v>
      </c>
      <c r="AI29" s="183"/>
      <c r="AJ29" s="113"/>
      <c r="AK29" s="280">
        <v>0</v>
      </c>
      <c r="AL29" s="335">
        <f t="shared" si="0"/>
        <v>0</v>
      </c>
    </row>
    <row r="30" spans="1:38" x14ac:dyDescent="0.15">
      <c r="A30" s="182"/>
      <c r="B30" s="183"/>
      <c r="C30" s="183"/>
      <c r="D30" s="183"/>
      <c r="E30" s="183" t="s">
        <v>248</v>
      </c>
      <c r="F30" s="183"/>
      <c r="G30" s="130">
        <v>0</v>
      </c>
      <c r="H30" s="131"/>
      <c r="I30" s="130">
        <f>+G30+H30</f>
        <v>0</v>
      </c>
      <c r="J30" s="132"/>
      <c r="K30" s="133">
        <f>+I30+J30</f>
        <v>0</v>
      </c>
      <c r="L30" s="116"/>
      <c r="M30" s="119"/>
      <c r="N30" s="113"/>
      <c r="O30" s="116"/>
      <c r="P30" s="119"/>
      <c r="Q30" s="184"/>
      <c r="R30" s="120"/>
      <c r="S30" s="112"/>
      <c r="T30" s="185"/>
      <c r="U30" s="122"/>
      <c r="V30" s="256">
        <v>0</v>
      </c>
      <c r="W30" s="263">
        <v>0</v>
      </c>
      <c r="X30" s="116"/>
      <c r="Y30" s="119"/>
      <c r="Z30" s="113"/>
      <c r="AA30" s="116"/>
      <c r="AB30" s="119"/>
      <c r="AC30" s="184"/>
      <c r="AD30" s="112"/>
      <c r="AE30" s="119"/>
      <c r="AF30" s="119"/>
      <c r="AG30" s="113"/>
      <c r="AH30" s="263">
        <f t="shared" si="1"/>
        <v>0</v>
      </c>
      <c r="AI30" s="183"/>
      <c r="AJ30" s="113"/>
      <c r="AK30" s="280">
        <v>0</v>
      </c>
      <c r="AL30" s="335">
        <f t="shared" si="0"/>
        <v>0</v>
      </c>
    </row>
    <row r="31" spans="1:38" x14ac:dyDescent="0.15">
      <c r="A31" s="182"/>
      <c r="B31" s="183"/>
      <c r="C31" s="183"/>
      <c r="D31" s="183"/>
      <c r="E31" s="183" t="s">
        <v>250</v>
      </c>
      <c r="F31" s="183"/>
      <c r="G31" s="130">
        <v>0</v>
      </c>
      <c r="H31" s="131"/>
      <c r="I31" s="130">
        <f t="shared" ref="I31:K37" si="3">+G31+H31</f>
        <v>0</v>
      </c>
      <c r="J31" s="132"/>
      <c r="K31" s="133">
        <f t="shared" si="3"/>
        <v>0</v>
      </c>
      <c r="L31" s="116"/>
      <c r="M31" s="119"/>
      <c r="N31" s="113"/>
      <c r="O31" s="116"/>
      <c r="P31" s="119"/>
      <c r="Q31" s="184"/>
      <c r="R31" s="120"/>
      <c r="S31" s="112"/>
      <c r="T31" s="185"/>
      <c r="U31" s="122"/>
      <c r="V31" s="256">
        <v>0</v>
      </c>
      <c r="W31" s="263">
        <v>0</v>
      </c>
      <c r="X31" s="116"/>
      <c r="Y31" s="119"/>
      <c r="Z31" s="113"/>
      <c r="AA31" s="116"/>
      <c r="AB31" s="119"/>
      <c r="AC31" s="184"/>
      <c r="AD31" s="112"/>
      <c r="AE31" s="119"/>
      <c r="AF31" s="119"/>
      <c r="AG31" s="113"/>
      <c r="AH31" s="263">
        <f t="shared" si="1"/>
        <v>0</v>
      </c>
      <c r="AI31" s="183"/>
      <c r="AJ31" s="113"/>
      <c r="AK31" s="280">
        <v>0</v>
      </c>
      <c r="AL31" s="335">
        <f t="shared" si="0"/>
        <v>0</v>
      </c>
    </row>
    <row r="32" spans="1:38" x14ac:dyDescent="0.15">
      <c r="A32" s="182"/>
      <c r="B32" s="183"/>
      <c r="C32" s="183"/>
      <c r="D32" s="183"/>
      <c r="E32" s="183" t="s">
        <v>251</v>
      </c>
      <c r="F32" s="183"/>
      <c r="G32" s="130">
        <v>0</v>
      </c>
      <c r="H32" s="131"/>
      <c r="I32" s="130">
        <f t="shared" si="3"/>
        <v>0</v>
      </c>
      <c r="J32" s="132"/>
      <c r="K32" s="133">
        <f t="shared" si="3"/>
        <v>0</v>
      </c>
      <c r="L32" s="116"/>
      <c r="M32" s="119"/>
      <c r="N32" s="113"/>
      <c r="O32" s="116"/>
      <c r="P32" s="119"/>
      <c r="Q32" s="184"/>
      <c r="R32" s="120"/>
      <c r="S32" s="112"/>
      <c r="T32" s="185"/>
      <c r="U32" s="122"/>
      <c r="V32" s="256">
        <v>0</v>
      </c>
      <c r="W32" s="263">
        <v>0</v>
      </c>
      <c r="X32" s="116"/>
      <c r="Y32" s="119"/>
      <c r="Z32" s="113"/>
      <c r="AA32" s="116"/>
      <c r="AB32" s="119"/>
      <c r="AC32" s="184"/>
      <c r="AD32" s="112"/>
      <c r="AE32" s="119"/>
      <c r="AF32" s="119"/>
      <c r="AG32" s="113"/>
      <c r="AH32" s="263">
        <f t="shared" si="1"/>
        <v>0</v>
      </c>
      <c r="AI32" s="183"/>
      <c r="AJ32" s="113"/>
      <c r="AK32" s="280">
        <v>0</v>
      </c>
      <c r="AL32" s="335">
        <f t="shared" si="0"/>
        <v>0</v>
      </c>
    </row>
    <row r="33" spans="1:38" x14ac:dyDescent="0.15">
      <c r="A33" s="182"/>
      <c r="B33" s="183"/>
      <c r="C33" s="183"/>
      <c r="D33" s="183"/>
      <c r="E33" s="183" t="s">
        <v>252</v>
      </c>
      <c r="F33" s="183"/>
      <c r="G33" s="130">
        <v>0</v>
      </c>
      <c r="H33" s="131"/>
      <c r="I33" s="130">
        <f t="shared" si="3"/>
        <v>0</v>
      </c>
      <c r="J33" s="132"/>
      <c r="K33" s="133">
        <f t="shared" si="3"/>
        <v>0</v>
      </c>
      <c r="L33" s="116"/>
      <c r="M33" s="119"/>
      <c r="N33" s="113"/>
      <c r="O33" s="116"/>
      <c r="P33" s="119"/>
      <c r="Q33" s="184"/>
      <c r="R33" s="120"/>
      <c r="S33" s="112"/>
      <c r="T33" s="185"/>
      <c r="U33" s="122"/>
      <c r="V33" s="256">
        <v>0</v>
      </c>
      <c r="W33" s="263">
        <v>0</v>
      </c>
      <c r="X33" s="116"/>
      <c r="Y33" s="119"/>
      <c r="Z33" s="113"/>
      <c r="AA33" s="116"/>
      <c r="AB33" s="119"/>
      <c r="AC33" s="184"/>
      <c r="AD33" s="112"/>
      <c r="AE33" s="119"/>
      <c r="AF33" s="119"/>
      <c r="AG33" s="113"/>
      <c r="AH33" s="263">
        <f t="shared" si="1"/>
        <v>0</v>
      </c>
      <c r="AI33" s="183"/>
      <c r="AJ33" s="113"/>
      <c r="AK33" s="280">
        <v>0</v>
      </c>
      <c r="AL33" s="335">
        <f t="shared" si="0"/>
        <v>0</v>
      </c>
    </row>
    <row r="34" spans="1:38" x14ac:dyDescent="0.15">
      <c r="A34" s="182"/>
      <c r="B34" s="183"/>
      <c r="C34" s="183"/>
      <c r="D34" s="183"/>
      <c r="E34" s="183" t="s">
        <v>253</v>
      </c>
      <c r="F34" s="183"/>
      <c r="G34" s="130">
        <v>0</v>
      </c>
      <c r="H34" s="131"/>
      <c r="I34" s="130">
        <f t="shared" si="3"/>
        <v>0</v>
      </c>
      <c r="J34" s="132"/>
      <c r="K34" s="133">
        <f t="shared" si="3"/>
        <v>0</v>
      </c>
      <c r="L34" s="116"/>
      <c r="M34" s="119"/>
      <c r="N34" s="113"/>
      <c r="O34" s="116"/>
      <c r="P34" s="119"/>
      <c r="Q34" s="184"/>
      <c r="R34" s="120"/>
      <c r="S34" s="112"/>
      <c r="T34" s="185"/>
      <c r="U34" s="122"/>
      <c r="V34" s="256">
        <v>0</v>
      </c>
      <c r="W34" s="263">
        <v>0</v>
      </c>
      <c r="X34" s="116"/>
      <c r="Y34" s="119"/>
      <c r="Z34" s="113"/>
      <c r="AA34" s="116"/>
      <c r="AB34" s="119"/>
      <c r="AC34" s="184"/>
      <c r="AD34" s="112"/>
      <c r="AE34" s="119"/>
      <c r="AF34" s="119"/>
      <c r="AG34" s="113"/>
      <c r="AH34" s="263">
        <f t="shared" si="1"/>
        <v>0</v>
      </c>
      <c r="AI34" s="183"/>
      <c r="AJ34" s="113"/>
      <c r="AK34" s="280">
        <v>0</v>
      </c>
      <c r="AL34" s="335">
        <f t="shared" si="0"/>
        <v>0</v>
      </c>
    </row>
    <row r="35" spans="1:38" x14ac:dyDescent="0.15">
      <c r="A35" s="182"/>
      <c r="B35" s="183"/>
      <c r="C35" s="183"/>
      <c r="D35" s="183"/>
      <c r="E35" s="183" t="s">
        <v>260</v>
      </c>
      <c r="F35" s="183"/>
      <c r="G35" s="130">
        <v>0</v>
      </c>
      <c r="H35" s="131"/>
      <c r="I35" s="130">
        <f t="shared" si="3"/>
        <v>0</v>
      </c>
      <c r="J35" s="132"/>
      <c r="K35" s="133">
        <f t="shared" si="3"/>
        <v>0</v>
      </c>
      <c r="L35" s="116"/>
      <c r="M35" s="119"/>
      <c r="N35" s="113"/>
      <c r="O35" s="116"/>
      <c r="P35" s="119"/>
      <c r="Q35" s="184"/>
      <c r="R35" s="120"/>
      <c r="S35" s="112"/>
      <c r="T35" s="185"/>
      <c r="U35" s="122"/>
      <c r="V35" s="256">
        <v>0</v>
      </c>
      <c r="W35" s="263">
        <v>0</v>
      </c>
      <c r="X35" s="116"/>
      <c r="Y35" s="119"/>
      <c r="Z35" s="113"/>
      <c r="AA35" s="116"/>
      <c r="AB35" s="119"/>
      <c r="AC35" s="184"/>
      <c r="AD35" s="112"/>
      <c r="AE35" s="119"/>
      <c r="AF35" s="119"/>
      <c r="AG35" s="113"/>
      <c r="AH35" s="263">
        <f t="shared" si="1"/>
        <v>0</v>
      </c>
      <c r="AI35" s="183"/>
      <c r="AJ35" s="113"/>
      <c r="AK35" s="280">
        <v>0</v>
      </c>
      <c r="AL35" s="335">
        <f t="shared" si="0"/>
        <v>0</v>
      </c>
    </row>
    <row r="36" spans="1:38" x14ac:dyDescent="0.15">
      <c r="A36" s="182"/>
      <c r="B36" s="183"/>
      <c r="C36" s="183"/>
      <c r="D36" s="183"/>
      <c r="E36" s="183" t="s">
        <v>261</v>
      </c>
      <c r="F36" s="183"/>
      <c r="G36" s="130">
        <v>0</v>
      </c>
      <c r="H36" s="131"/>
      <c r="I36" s="130">
        <f t="shared" si="3"/>
        <v>0</v>
      </c>
      <c r="J36" s="132"/>
      <c r="K36" s="133">
        <f t="shared" si="3"/>
        <v>0</v>
      </c>
      <c r="L36" s="116"/>
      <c r="M36" s="119"/>
      <c r="N36" s="113"/>
      <c r="O36" s="116"/>
      <c r="P36" s="119"/>
      <c r="Q36" s="184"/>
      <c r="R36" s="120"/>
      <c r="S36" s="112"/>
      <c r="T36" s="185"/>
      <c r="U36" s="122"/>
      <c r="V36" s="256">
        <v>0</v>
      </c>
      <c r="W36" s="263">
        <v>0</v>
      </c>
      <c r="X36" s="116"/>
      <c r="Y36" s="119"/>
      <c r="Z36" s="113"/>
      <c r="AA36" s="116"/>
      <c r="AB36" s="119"/>
      <c r="AC36" s="184"/>
      <c r="AD36" s="112"/>
      <c r="AE36" s="119"/>
      <c r="AF36" s="119"/>
      <c r="AG36" s="113"/>
      <c r="AH36" s="263">
        <f t="shared" si="1"/>
        <v>0</v>
      </c>
      <c r="AI36" s="183"/>
      <c r="AJ36" s="113"/>
      <c r="AK36" s="280">
        <v>0</v>
      </c>
      <c r="AL36" s="335">
        <f t="shared" si="0"/>
        <v>0</v>
      </c>
    </row>
    <row r="37" spans="1:38" x14ac:dyDescent="0.15">
      <c r="A37" s="182"/>
      <c r="B37" s="183"/>
      <c r="C37" s="183"/>
      <c r="D37" s="183"/>
      <c r="E37" s="183" t="s">
        <v>264</v>
      </c>
      <c r="F37" s="183"/>
      <c r="G37" s="130">
        <v>0</v>
      </c>
      <c r="H37" s="131"/>
      <c r="I37" s="130">
        <f t="shared" si="3"/>
        <v>0</v>
      </c>
      <c r="J37" s="132"/>
      <c r="K37" s="133">
        <f t="shared" si="3"/>
        <v>0</v>
      </c>
      <c r="L37" s="116"/>
      <c r="M37" s="119"/>
      <c r="N37" s="113"/>
      <c r="O37" s="116"/>
      <c r="P37" s="119"/>
      <c r="Q37" s="184"/>
      <c r="R37" s="120"/>
      <c r="S37" s="112"/>
      <c r="T37" s="185"/>
      <c r="U37" s="122"/>
      <c r="V37" s="256">
        <v>0</v>
      </c>
      <c r="W37" s="263">
        <v>0</v>
      </c>
      <c r="X37" s="116"/>
      <c r="Y37" s="119"/>
      <c r="Z37" s="113"/>
      <c r="AA37" s="116"/>
      <c r="AB37" s="119"/>
      <c r="AC37" s="184"/>
      <c r="AD37" s="112"/>
      <c r="AE37" s="119"/>
      <c r="AF37" s="119"/>
      <c r="AG37" s="113"/>
      <c r="AH37" s="263">
        <f t="shared" si="1"/>
        <v>0</v>
      </c>
      <c r="AI37" s="183"/>
      <c r="AJ37" s="113"/>
      <c r="AK37" s="280">
        <v>0</v>
      </c>
      <c r="AL37" s="335">
        <f t="shared" si="0"/>
        <v>0</v>
      </c>
    </row>
    <row r="38" spans="1:38" x14ac:dyDescent="0.15">
      <c r="A38" s="182"/>
      <c r="B38" s="183"/>
      <c r="C38" s="183"/>
      <c r="D38" s="183" t="s">
        <v>265</v>
      </c>
      <c r="E38" s="183"/>
      <c r="F38" s="183"/>
      <c r="G38" s="130">
        <v>74479157</v>
      </c>
      <c r="H38" s="131"/>
      <c r="I38" s="130">
        <f>+G38+H38</f>
        <v>74479157</v>
      </c>
      <c r="J38" s="132"/>
      <c r="K38" s="133">
        <f>+I38+J38</f>
        <v>74479157</v>
      </c>
      <c r="L38" s="116"/>
      <c r="M38" s="119"/>
      <c r="N38" s="113"/>
      <c r="O38" s="116"/>
      <c r="P38" s="119"/>
      <c r="Q38" s="184"/>
      <c r="R38" s="120"/>
      <c r="S38" s="112"/>
      <c r="T38" s="185"/>
      <c r="U38" s="122"/>
      <c r="V38" s="256">
        <v>0</v>
      </c>
      <c r="W38" s="263">
        <v>0</v>
      </c>
      <c r="X38" s="116"/>
      <c r="Y38" s="119"/>
      <c r="Z38" s="113"/>
      <c r="AA38" s="116"/>
      <c r="AB38" s="119"/>
      <c r="AC38" s="184"/>
      <c r="AD38" s="112"/>
      <c r="AE38" s="119"/>
      <c r="AF38" s="119"/>
      <c r="AG38" s="113"/>
      <c r="AH38" s="263">
        <f t="shared" si="1"/>
        <v>0</v>
      </c>
      <c r="AI38" s="183"/>
      <c r="AJ38" s="113"/>
      <c r="AK38" s="280">
        <v>0</v>
      </c>
      <c r="AL38" s="335">
        <f t="shared" si="0"/>
        <v>74479157</v>
      </c>
    </row>
    <row r="39" spans="1:38" x14ac:dyDescent="0.15">
      <c r="A39" s="182"/>
      <c r="B39" s="183"/>
      <c r="C39" s="183"/>
      <c r="D39" s="183" t="s">
        <v>266</v>
      </c>
      <c r="E39" s="183"/>
      <c r="F39" s="183"/>
      <c r="G39" s="130">
        <v>-74479104</v>
      </c>
      <c r="H39" s="131"/>
      <c r="I39" s="130">
        <f>+G39+H39</f>
        <v>-74479104</v>
      </c>
      <c r="J39" s="132"/>
      <c r="K39" s="133">
        <f>+I39+J39</f>
        <v>-74479104</v>
      </c>
      <c r="L39" s="116"/>
      <c r="M39" s="119"/>
      <c r="N39" s="113"/>
      <c r="O39" s="116"/>
      <c r="P39" s="119"/>
      <c r="Q39" s="184"/>
      <c r="R39" s="120"/>
      <c r="S39" s="112"/>
      <c r="T39" s="185"/>
      <c r="U39" s="122"/>
      <c r="V39" s="256">
        <v>0</v>
      </c>
      <c r="W39" s="263">
        <v>0</v>
      </c>
      <c r="X39" s="116"/>
      <c r="Y39" s="119"/>
      <c r="Z39" s="113"/>
      <c r="AA39" s="116"/>
      <c r="AB39" s="119"/>
      <c r="AC39" s="184"/>
      <c r="AD39" s="112"/>
      <c r="AE39" s="119"/>
      <c r="AF39" s="119"/>
      <c r="AG39" s="113"/>
      <c r="AH39" s="263">
        <f t="shared" si="1"/>
        <v>0</v>
      </c>
      <c r="AI39" s="183"/>
      <c r="AJ39" s="113"/>
      <c r="AK39" s="280">
        <v>0</v>
      </c>
      <c r="AL39" s="335">
        <f t="shared" si="0"/>
        <v>-74479104</v>
      </c>
    </row>
    <row r="40" spans="1:38" x14ac:dyDescent="0.15">
      <c r="A40" s="182"/>
      <c r="B40" s="183"/>
      <c r="C40" s="183" t="s">
        <v>267</v>
      </c>
      <c r="D40" s="183"/>
      <c r="E40" s="183"/>
      <c r="F40" s="183"/>
      <c r="G40" s="130">
        <f>SUM(G41:G42)</f>
        <v>0</v>
      </c>
      <c r="H40" s="131"/>
      <c r="I40" s="130">
        <f>SUM(I41:I42)</f>
        <v>0</v>
      </c>
      <c r="J40" s="132"/>
      <c r="K40" s="133">
        <f>SUM(K41:K42)</f>
        <v>0</v>
      </c>
      <c r="L40" s="116"/>
      <c r="M40" s="119"/>
      <c r="N40" s="113"/>
      <c r="O40" s="116"/>
      <c r="P40" s="119"/>
      <c r="Q40" s="184"/>
      <c r="R40" s="120"/>
      <c r="S40" s="112"/>
      <c r="T40" s="185"/>
      <c r="U40" s="122"/>
      <c r="V40" s="256">
        <v>0</v>
      </c>
      <c r="W40" s="263">
        <v>0</v>
      </c>
      <c r="X40" s="116"/>
      <c r="Y40" s="119"/>
      <c r="Z40" s="113"/>
      <c r="AA40" s="116"/>
      <c r="AB40" s="119"/>
      <c r="AC40" s="184"/>
      <c r="AD40" s="112"/>
      <c r="AE40" s="119"/>
      <c r="AF40" s="119"/>
      <c r="AG40" s="113"/>
      <c r="AH40" s="263">
        <f t="shared" si="1"/>
        <v>0</v>
      </c>
      <c r="AI40" s="183"/>
      <c r="AJ40" s="113"/>
      <c r="AK40" s="280">
        <v>0</v>
      </c>
      <c r="AL40" s="335">
        <f t="shared" si="0"/>
        <v>0</v>
      </c>
    </row>
    <row r="41" spans="1:38" x14ac:dyDescent="0.15">
      <c r="A41" s="182"/>
      <c r="B41" s="183"/>
      <c r="C41" s="183"/>
      <c r="D41" s="183" t="s">
        <v>40</v>
      </c>
      <c r="E41" s="183"/>
      <c r="F41" s="183"/>
      <c r="G41" s="130">
        <v>0</v>
      </c>
      <c r="H41" s="131"/>
      <c r="I41" s="130">
        <f>+G41+H41</f>
        <v>0</v>
      </c>
      <c r="J41" s="132"/>
      <c r="K41" s="133">
        <f>+I41+J41</f>
        <v>0</v>
      </c>
      <c r="L41" s="116"/>
      <c r="M41" s="119"/>
      <c r="N41" s="113"/>
      <c r="O41" s="116"/>
      <c r="P41" s="119"/>
      <c r="Q41" s="184"/>
      <c r="R41" s="120"/>
      <c r="S41" s="112"/>
      <c r="T41" s="185"/>
      <c r="U41" s="122"/>
      <c r="V41" s="256">
        <v>0</v>
      </c>
      <c r="W41" s="263">
        <v>0</v>
      </c>
      <c r="X41" s="116"/>
      <c r="Y41" s="119"/>
      <c r="Z41" s="113"/>
      <c r="AA41" s="116"/>
      <c r="AB41" s="119"/>
      <c r="AC41" s="184"/>
      <c r="AD41" s="112"/>
      <c r="AE41" s="119"/>
      <c r="AF41" s="119"/>
      <c r="AG41" s="113"/>
      <c r="AH41" s="263">
        <f t="shared" si="1"/>
        <v>0</v>
      </c>
      <c r="AI41" s="183"/>
      <c r="AJ41" s="113"/>
      <c r="AK41" s="280">
        <v>0</v>
      </c>
      <c r="AL41" s="335">
        <f t="shared" si="0"/>
        <v>0</v>
      </c>
    </row>
    <row r="42" spans="1:38" x14ac:dyDescent="0.15">
      <c r="A42" s="182"/>
      <c r="B42" s="183"/>
      <c r="C42" s="183"/>
      <c r="D42" s="183" t="s">
        <v>260</v>
      </c>
      <c r="E42" s="183"/>
      <c r="F42" s="183"/>
      <c r="G42" s="130">
        <v>0</v>
      </c>
      <c r="H42" s="131"/>
      <c r="I42" s="130">
        <f>+G42+H42</f>
        <v>0</v>
      </c>
      <c r="J42" s="132"/>
      <c r="K42" s="133">
        <f>+I42+J42</f>
        <v>0</v>
      </c>
      <c r="L42" s="116"/>
      <c r="M42" s="119"/>
      <c r="N42" s="113"/>
      <c r="O42" s="116"/>
      <c r="P42" s="119"/>
      <c r="Q42" s="184"/>
      <c r="R42" s="120"/>
      <c r="S42" s="112"/>
      <c r="T42" s="185"/>
      <c r="U42" s="122"/>
      <c r="V42" s="256">
        <v>0</v>
      </c>
      <c r="W42" s="263">
        <v>0</v>
      </c>
      <c r="X42" s="116"/>
      <c r="Y42" s="119"/>
      <c r="Z42" s="113"/>
      <c r="AA42" s="116"/>
      <c r="AB42" s="119"/>
      <c r="AC42" s="184"/>
      <c r="AD42" s="112"/>
      <c r="AE42" s="119"/>
      <c r="AF42" s="119"/>
      <c r="AG42" s="113"/>
      <c r="AH42" s="263">
        <f t="shared" si="1"/>
        <v>0</v>
      </c>
      <c r="AI42" s="183"/>
      <c r="AJ42" s="113"/>
      <c r="AK42" s="280">
        <v>0</v>
      </c>
      <c r="AL42" s="335">
        <f t="shared" si="0"/>
        <v>0</v>
      </c>
    </row>
    <row r="43" spans="1:38" x14ac:dyDescent="0.15">
      <c r="A43" s="182"/>
      <c r="B43" s="183"/>
      <c r="C43" s="183" t="s">
        <v>268</v>
      </c>
      <c r="D43" s="183"/>
      <c r="E43" s="183"/>
      <c r="F43" s="183"/>
      <c r="G43" s="130">
        <f>+G44+G48+G49+G50+G51+G54+G55</f>
        <v>0</v>
      </c>
      <c r="H43" s="131"/>
      <c r="I43" s="130">
        <f>+I44+I48+I49+I50+I51+I54+I55</f>
        <v>0</v>
      </c>
      <c r="J43" s="132"/>
      <c r="K43" s="133">
        <f>+K44+K48+K49+K50+K51+K54+K55</f>
        <v>0</v>
      </c>
      <c r="L43" s="116"/>
      <c r="M43" s="119"/>
      <c r="N43" s="113"/>
      <c r="O43" s="116"/>
      <c r="P43" s="119"/>
      <c r="Q43" s="184"/>
      <c r="R43" s="120"/>
      <c r="S43" s="112"/>
      <c r="T43" s="185"/>
      <c r="U43" s="122"/>
      <c r="V43" s="256">
        <v>2552930</v>
      </c>
      <c r="W43" s="263">
        <v>2552930</v>
      </c>
      <c r="X43" s="116"/>
      <c r="Y43" s="119"/>
      <c r="Z43" s="113"/>
      <c r="AA43" s="116"/>
      <c r="AB43" s="119"/>
      <c r="AC43" s="184"/>
      <c r="AD43" s="112"/>
      <c r="AE43" s="119"/>
      <c r="AF43" s="119"/>
      <c r="AG43" s="113"/>
      <c r="AH43" s="263">
        <f t="shared" si="1"/>
        <v>2552930</v>
      </c>
      <c r="AI43" s="183"/>
      <c r="AJ43" s="113"/>
      <c r="AK43" s="280">
        <v>2552930</v>
      </c>
      <c r="AL43" s="335">
        <f t="shared" si="0"/>
        <v>2552930</v>
      </c>
    </row>
    <row r="44" spans="1:38" x14ac:dyDescent="0.15">
      <c r="A44" s="182"/>
      <c r="B44" s="183"/>
      <c r="C44" s="183"/>
      <c r="D44" s="183" t="s">
        <v>269</v>
      </c>
      <c r="E44" s="183"/>
      <c r="F44" s="183"/>
      <c r="G44" s="130">
        <f>SUM(G45:G47)</f>
        <v>0</v>
      </c>
      <c r="H44" s="131"/>
      <c r="I44" s="130">
        <f>SUM(I45:I47)</f>
        <v>0</v>
      </c>
      <c r="J44" s="132"/>
      <c r="K44" s="133">
        <f>SUM(K45:K47)</f>
        <v>0</v>
      </c>
      <c r="L44" s="116"/>
      <c r="M44" s="119"/>
      <c r="N44" s="113"/>
      <c r="O44" s="116"/>
      <c r="P44" s="119"/>
      <c r="Q44" s="184"/>
      <c r="R44" s="120"/>
      <c r="S44" s="112"/>
      <c r="T44" s="185"/>
      <c r="U44" s="122"/>
      <c r="V44" s="256">
        <v>0</v>
      </c>
      <c r="W44" s="263">
        <v>0</v>
      </c>
      <c r="X44" s="116"/>
      <c r="Y44" s="119"/>
      <c r="Z44" s="113"/>
      <c r="AA44" s="116"/>
      <c r="AB44" s="119"/>
      <c r="AC44" s="184"/>
      <c r="AD44" s="112"/>
      <c r="AE44" s="119"/>
      <c r="AF44" s="119"/>
      <c r="AG44" s="113"/>
      <c r="AH44" s="263">
        <f t="shared" si="1"/>
        <v>0</v>
      </c>
      <c r="AI44" s="183"/>
      <c r="AJ44" s="113"/>
      <c r="AK44" s="280">
        <v>0</v>
      </c>
      <c r="AL44" s="335">
        <f t="shared" si="0"/>
        <v>0</v>
      </c>
    </row>
    <row r="45" spans="1:38" x14ac:dyDescent="0.15">
      <c r="A45" s="182"/>
      <c r="B45" s="183"/>
      <c r="C45" s="183"/>
      <c r="D45" s="183"/>
      <c r="E45" s="183" t="s">
        <v>270</v>
      </c>
      <c r="F45" s="183"/>
      <c r="G45" s="130">
        <v>0</v>
      </c>
      <c r="H45" s="131"/>
      <c r="I45" s="130">
        <f>+G45+H45</f>
        <v>0</v>
      </c>
      <c r="J45" s="132"/>
      <c r="K45" s="133">
        <f>+I45+J45</f>
        <v>0</v>
      </c>
      <c r="L45" s="116"/>
      <c r="M45" s="119"/>
      <c r="N45" s="113"/>
      <c r="O45" s="116"/>
      <c r="P45" s="119"/>
      <c r="Q45" s="184"/>
      <c r="R45" s="120"/>
      <c r="S45" s="112"/>
      <c r="T45" s="185"/>
      <c r="U45" s="122"/>
      <c r="V45" s="256">
        <v>0</v>
      </c>
      <c r="W45" s="263">
        <v>0</v>
      </c>
      <c r="X45" s="116"/>
      <c r="Y45" s="119"/>
      <c r="Z45" s="113"/>
      <c r="AA45" s="116"/>
      <c r="AB45" s="119"/>
      <c r="AC45" s="184"/>
      <c r="AD45" s="112"/>
      <c r="AE45" s="119"/>
      <c r="AF45" s="119"/>
      <c r="AG45" s="113"/>
      <c r="AH45" s="263">
        <f t="shared" si="1"/>
        <v>0</v>
      </c>
      <c r="AI45" s="183"/>
      <c r="AJ45" s="113"/>
      <c r="AK45" s="280">
        <v>0</v>
      </c>
      <c r="AL45" s="335">
        <f t="shared" si="0"/>
        <v>0</v>
      </c>
    </row>
    <row r="46" spans="1:38" x14ac:dyDescent="0.15">
      <c r="A46" s="182"/>
      <c r="B46" s="183"/>
      <c r="C46" s="183"/>
      <c r="D46" s="183"/>
      <c r="E46" s="183" t="s">
        <v>271</v>
      </c>
      <c r="F46" s="183"/>
      <c r="G46" s="130">
        <v>0</v>
      </c>
      <c r="H46" s="131"/>
      <c r="I46" s="130">
        <f t="shared" ref="I46:K54" si="4">+G46+H46</f>
        <v>0</v>
      </c>
      <c r="J46" s="132"/>
      <c r="K46" s="133">
        <f t="shared" si="4"/>
        <v>0</v>
      </c>
      <c r="L46" s="116"/>
      <c r="M46" s="119"/>
      <c r="N46" s="113"/>
      <c r="O46" s="116"/>
      <c r="P46" s="119"/>
      <c r="Q46" s="184"/>
      <c r="R46" s="120"/>
      <c r="S46" s="112"/>
      <c r="T46" s="185"/>
      <c r="U46" s="122"/>
      <c r="V46" s="256">
        <v>0</v>
      </c>
      <c r="W46" s="263">
        <v>0</v>
      </c>
      <c r="X46" s="116"/>
      <c r="Y46" s="119"/>
      <c r="Z46" s="113"/>
      <c r="AA46" s="116"/>
      <c r="AB46" s="119"/>
      <c r="AC46" s="184"/>
      <c r="AD46" s="112"/>
      <c r="AE46" s="119"/>
      <c r="AF46" s="119"/>
      <c r="AG46" s="113"/>
      <c r="AH46" s="263">
        <f t="shared" si="1"/>
        <v>0</v>
      </c>
      <c r="AI46" s="183"/>
      <c r="AJ46" s="113"/>
      <c r="AK46" s="280">
        <v>0</v>
      </c>
      <c r="AL46" s="335">
        <f t="shared" si="0"/>
        <v>0</v>
      </c>
    </row>
    <row r="47" spans="1:38" x14ac:dyDescent="0.15">
      <c r="A47" s="182"/>
      <c r="B47" s="183"/>
      <c r="C47" s="183"/>
      <c r="D47" s="183"/>
      <c r="E47" s="183" t="s">
        <v>260</v>
      </c>
      <c r="F47" s="183"/>
      <c r="G47" s="130">
        <v>0</v>
      </c>
      <c r="H47" s="131"/>
      <c r="I47" s="130">
        <f t="shared" si="4"/>
        <v>0</v>
      </c>
      <c r="J47" s="132"/>
      <c r="K47" s="133">
        <f t="shared" si="4"/>
        <v>0</v>
      </c>
      <c r="L47" s="116"/>
      <c r="M47" s="119"/>
      <c r="N47" s="113"/>
      <c r="O47" s="116"/>
      <c r="P47" s="119"/>
      <c r="Q47" s="184"/>
      <c r="R47" s="120"/>
      <c r="S47" s="112"/>
      <c r="T47" s="185"/>
      <c r="U47" s="122"/>
      <c r="V47" s="256">
        <v>0</v>
      </c>
      <c r="W47" s="263">
        <v>0</v>
      </c>
      <c r="X47" s="116"/>
      <c r="Y47" s="119"/>
      <c r="Z47" s="113"/>
      <c r="AA47" s="116"/>
      <c r="AB47" s="119"/>
      <c r="AC47" s="184"/>
      <c r="AD47" s="112"/>
      <c r="AE47" s="119"/>
      <c r="AF47" s="119"/>
      <c r="AG47" s="113"/>
      <c r="AH47" s="263">
        <f t="shared" si="1"/>
        <v>0</v>
      </c>
      <c r="AI47" s="183"/>
      <c r="AJ47" s="113"/>
      <c r="AK47" s="280">
        <v>0</v>
      </c>
      <c r="AL47" s="335">
        <f t="shared" si="0"/>
        <v>0</v>
      </c>
    </row>
    <row r="48" spans="1:38" x14ac:dyDescent="0.15">
      <c r="A48" s="182"/>
      <c r="B48" s="183"/>
      <c r="C48" s="183"/>
      <c r="D48" s="183" t="s">
        <v>272</v>
      </c>
      <c r="E48" s="183"/>
      <c r="F48" s="183"/>
      <c r="G48" s="130">
        <v>0</v>
      </c>
      <c r="H48" s="131"/>
      <c r="I48" s="130">
        <f t="shared" si="4"/>
        <v>0</v>
      </c>
      <c r="J48" s="132"/>
      <c r="K48" s="133">
        <f t="shared" si="4"/>
        <v>0</v>
      </c>
      <c r="L48" s="116"/>
      <c r="M48" s="119"/>
      <c r="N48" s="113"/>
      <c r="O48" s="116"/>
      <c r="P48" s="119"/>
      <c r="Q48" s="184"/>
      <c r="R48" s="120"/>
      <c r="S48" s="112"/>
      <c r="T48" s="185"/>
      <c r="U48" s="122"/>
      <c r="V48" s="256">
        <v>0</v>
      </c>
      <c r="W48" s="263">
        <v>0</v>
      </c>
      <c r="X48" s="116"/>
      <c r="Y48" s="119"/>
      <c r="Z48" s="113"/>
      <c r="AA48" s="116"/>
      <c r="AB48" s="119"/>
      <c r="AC48" s="184"/>
      <c r="AD48" s="112"/>
      <c r="AE48" s="119"/>
      <c r="AF48" s="119"/>
      <c r="AG48" s="113"/>
      <c r="AH48" s="263">
        <f t="shared" si="1"/>
        <v>0</v>
      </c>
      <c r="AI48" s="183"/>
      <c r="AJ48" s="113"/>
      <c r="AK48" s="280">
        <v>0</v>
      </c>
      <c r="AL48" s="335">
        <f t="shared" si="0"/>
        <v>0</v>
      </c>
    </row>
    <row r="49" spans="1:38" x14ac:dyDescent="0.15">
      <c r="A49" s="182"/>
      <c r="B49" s="183"/>
      <c r="C49" s="183"/>
      <c r="D49" s="183" t="s">
        <v>273</v>
      </c>
      <c r="E49" s="183"/>
      <c r="F49" s="183"/>
      <c r="G49" s="130">
        <v>0</v>
      </c>
      <c r="H49" s="131"/>
      <c r="I49" s="130">
        <f t="shared" si="4"/>
        <v>0</v>
      </c>
      <c r="J49" s="132"/>
      <c r="K49" s="133">
        <f t="shared" si="4"/>
        <v>0</v>
      </c>
      <c r="L49" s="116"/>
      <c r="M49" s="119"/>
      <c r="N49" s="113"/>
      <c r="O49" s="116"/>
      <c r="P49" s="119"/>
      <c r="Q49" s="184"/>
      <c r="R49" s="120"/>
      <c r="S49" s="112"/>
      <c r="T49" s="185"/>
      <c r="U49" s="122"/>
      <c r="V49" s="256">
        <v>0</v>
      </c>
      <c r="W49" s="263">
        <v>0</v>
      </c>
      <c r="X49" s="116"/>
      <c r="Y49" s="119"/>
      <c r="Z49" s="113"/>
      <c r="AA49" s="116"/>
      <c r="AB49" s="119"/>
      <c r="AC49" s="184"/>
      <c r="AD49" s="112"/>
      <c r="AE49" s="119"/>
      <c r="AF49" s="119"/>
      <c r="AG49" s="113"/>
      <c r="AH49" s="263">
        <f t="shared" si="1"/>
        <v>0</v>
      </c>
      <c r="AI49" s="183"/>
      <c r="AJ49" s="113"/>
      <c r="AK49" s="280">
        <v>0</v>
      </c>
      <c r="AL49" s="335">
        <f t="shared" si="0"/>
        <v>0</v>
      </c>
    </row>
    <row r="50" spans="1:38" x14ac:dyDescent="0.15">
      <c r="A50" s="182"/>
      <c r="B50" s="183"/>
      <c r="C50" s="183"/>
      <c r="D50" s="183" t="s">
        <v>274</v>
      </c>
      <c r="E50" s="183"/>
      <c r="F50" s="183"/>
      <c r="G50" s="130">
        <v>0</v>
      </c>
      <c r="H50" s="131"/>
      <c r="I50" s="130">
        <f t="shared" si="4"/>
        <v>0</v>
      </c>
      <c r="J50" s="132"/>
      <c r="K50" s="133">
        <f t="shared" si="4"/>
        <v>0</v>
      </c>
      <c r="L50" s="116"/>
      <c r="M50" s="119"/>
      <c r="N50" s="113"/>
      <c r="O50" s="116"/>
      <c r="P50" s="119"/>
      <c r="Q50" s="184"/>
      <c r="R50" s="120"/>
      <c r="S50" s="112"/>
      <c r="T50" s="185"/>
      <c r="U50" s="122"/>
      <c r="V50" s="256">
        <v>0</v>
      </c>
      <c r="W50" s="263">
        <v>0</v>
      </c>
      <c r="X50" s="116"/>
      <c r="Y50" s="119"/>
      <c r="Z50" s="113"/>
      <c r="AA50" s="116"/>
      <c r="AB50" s="119"/>
      <c r="AC50" s="184"/>
      <c r="AD50" s="112"/>
      <c r="AE50" s="119"/>
      <c r="AF50" s="119"/>
      <c r="AG50" s="113"/>
      <c r="AH50" s="263">
        <f t="shared" si="1"/>
        <v>0</v>
      </c>
      <c r="AI50" s="183"/>
      <c r="AJ50" s="113"/>
      <c r="AK50" s="280">
        <v>0</v>
      </c>
      <c r="AL50" s="335">
        <f t="shared" si="0"/>
        <v>0</v>
      </c>
    </row>
    <row r="51" spans="1:38" x14ac:dyDescent="0.15">
      <c r="A51" s="182"/>
      <c r="B51" s="183"/>
      <c r="C51" s="183"/>
      <c r="D51" s="183" t="s">
        <v>275</v>
      </c>
      <c r="E51" s="183"/>
      <c r="F51" s="183"/>
      <c r="G51" s="130">
        <f>SUM(G52:G53)</f>
        <v>0</v>
      </c>
      <c r="H51" s="131"/>
      <c r="I51" s="130">
        <f>SUM(I52:I53)</f>
        <v>0</v>
      </c>
      <c r="J51" s="132"/>
      <c r="K51" s="133">
        <f>SUM(K52:K53)</f>
        <v>0</v>
      </c>
      <c r="L51" s="116"/>
      <c r="M51" s="119"/>
      <c r="N51" s="113"/>
      <c r="O51" s="116"/>
      <c r="P51" s="119"/>
      <c r="Q51" s="184"/>
      <c r="R51" s="120"/>
      <c r="S51" s="112"/>
      <c r="T51" s="185"/>
      <c r="U51" s="122"/>
      <c r="V51" s="256">
        <v>2552930</v>
      </c>
      <c r="W51" s="263">
        <v>2552930</v>
      </c>
      <c r="X51" s="116"/>
      <c r="Y51" s="119"/>
      <c r="Z51" s="113"/>
      <c r="AA51" s="116"/>
      <c r="AB51" s="119"/>
      <c r="AC51" s="184"/>
      <c r="AD51" s="112"/>
      <c r="AE51" s="119"/>
      <c r="AF51" s="119"/>
      <c r="AG51" s="113"/>
      <c r="AH51" s="263">
        <f t="shared" si="1"/>
        <v>2552930</v>
      </c>
      <c r="AI51" s="183"/>
      <c r="AJ51" s="113"/>
      <c r="AK51" s="280">
        <v>2552930</v>
      </c>
      <c r="AL51" s="335">
        <f t="shared" si="0"/>
        <v>2552930</v>
      </c>
    </row>
    <row r="52" spans="1:38" x14ac:dyDescent="0.15">
      <c r="A52" s="182"/>
      <c r="B52" s="183"/>
      <c r="C52" s="183"/>
      <c r="D52" s="183" t="s">
        <v>276</v>
      </c>
      <c r="E52" s="183" t="s">
        <v>277</v>
      </c>
      <c r="F52" s="183"/>
      <c r="G52" s="130">
        <v>0</v>
      </c>
      <c r="H52" s="131"/>
      <c r="I52" s="130">
        <f t="shared" si="4"/>
        <v>0</v>
      </c>
      <c r="J52" s="132"/>
      <c r="K52" s="133">
        <f t="shared" si="4"/>
        <v>0</v>
      </c>
      <c r="L52" s="116"/>
      <c r="M52" s="119"/>
      <c r="N52" s="113"/>
      <c r="O52" s="116"/>
      <c r="P52" s="119"/>
      <c r="Q52" s="184"/>
      <c r="R52" s="120"/>
      <c r="S52" s="112"/>
      <c r="T52" s="185"/>
      <c r="U52" s="122"/>
      <c r="V52" s="256">
        <v>0</v>
      </c>
      <c r="W52" s="263">
        <v>0</v>
      </c>
      <c r="X52" s="116"/>
      <c r="Y52" s="119"/>
      <c r="Z52" s="113"/>
      <c r="AA52" s="116"/>
      <c r="AB52" s="119"/>
      <c r="AC52" s="184"/>
      <c r="AD52" s="112"/>
      <c r="AE52" s="119"/>
      <c r="AF52" s="119"/>
      <c r="AG52" s="113"/>
      <c r="AH52" s="263">
        <f t="shared" si="1"/>
        <v>0</v>
      </c>
      <c r="AI52" s="183"/>
      <c r="AJ52" s="113"/>
      <c r="AK52" s="280">
        <v>0</v>
      </c>
      <c r="AL52" s="335">
        <f t="shared" si="0"/>
        <v>0</v>
      </c>
    </row>
    <row r="53" spans="1:38" x14ac:dyDescent="0.15">
      <c r="A53" s="182"/>
      <c r="B53" s="183"/>
      <c r="C53" s="183"/>
      <c r="D53" s="183"/>
      <c r="E53" s="183" t="s">
        <v>260</v>
      </c>
      <c r="F53" s="183"/>
      <c r="G53" s="130">
        <v>0</v>
      </c>
      <c r="H53" s="131"/>
      <c r="I53" s="130">
        <f t="shared" si="4"/>
        <v>0</v>
      </c>
      <c r="J53" s="132"/>
      <c r="K53" s="133">
        <f t="shared" si="4"/>
        <v>0</v>
      </c>
      <c r="L53" s="116"/>
      <c r="M53" s="119"/>
      <c r="N53" s="113"/>
      <c r="O53" s="116"/>
      <c r="P53" s="119"/>
      <c r="Q53" s="184"/>
      <c r="R53" s="120"/>
      <c r="S53" s="112"/>
      <c r="T53" s="185"/>
      <c r="U53" s="122"/>
      <c r="V53" s="256">
        <v>2552930</v>
      </c>
      <c r="W53" s="263">
        <v>2552930</v>
      </c>
      <c r="X53" s="116"/>
      <c r="Y53" s="119"/>
      <c r="Z53" s="113"/>
      <c r="AA53" s="116"/>
      <c r="AB53" s="119"/>
      <c r="AC53" s="184"/>
      <c r="AD53" s="112"/>
      <c r="AE53" s="119"/>
      <c r="AF53" s="119"/>
      <c r="AG53" s="113"/>
      <c r="AH53" s="263">
        <f t="shared" si="1"/>
        <v>2552930</v>
      </c>
      <c r="AI53" s="183"/>
      <c r="AJ53" s="113"/>
      <c r="AK53" s="280">
        <v>2552930</v>
      </c>
      <c r="AL53" s="335">
        <f t="shared" si="0"/>
        <v>2552930</v>
      </c>
    </row>
    <row r="54" spans="1:38" x14ac:dyDescent="0.15">
      <c r="A54" s="182"/>
      <c r="B54" s="183"/>
      <c r="C54" s="183"/>
      <c r="D54" s="183" t="s">
        <v>260</v>
      </c>
      <c r="E54" s="183"/>
      <c r="F54" s="183"/>
      <c r="G54" s="130">
        <v>0</v>
      </c>
      <c r="H54" s="131"/>
      <c r="I54" s="130">
        <f t="shared" si="4"/>
        <v>0</v>
      </c>
      <c r="J54" s="132"/>
      <c r="K54" s="133">
        <f t="shared" si="4"/>
        <v>0</v>
      </c>
      <c r="L54" s="116"/>
      <c r="M54" s="119"/>
      <c r="N54" s="113"/>
      <c r="O54" s="116"/>
      <c r="P54" s="119"/>
      <c r="Q54" s="184"/>
      <c r="R54" s="120"/>
      <c r="S54" s="112"/>
      <c r="T54" s="185"/>
      <c r="U54" s="122"/>
      <c r="V54" s="256">
        <v>0</v>
      </c>
      <c r="W54" s="263">
        <v>0</v>
      </c>
      <c r="X54" s="116"/>
      <c r="Y54" s="119"/>
      <c r="Z54" s="113"/>
      <c r="AA54" s="116"/>
      <c r="AB54" s="119"/>
      <c r="AC54" s="184"/>
      <c r="AD54" s="112"/>
      <c r="AE54" s="119"/>
      <c r="AF54" s="119"/>
      <c r="AG54" s="113"/>
      <c r="AH54" s="263">
        <f t="shared" si="1"/>
        <v>0</v>
      </c>
      <c r="AI54" s="183"/>
      <c r="AJ54" s="113"/>
      <c r="AK54" s="280">
        <v>0</v>
      </c>
      <c r="AL54" s="335">
        <f t="shared" si="0"/>
        <v>0</v>
      </c>
    </row>
    <row r="55" spans="1:38" x14ac:dyDescent="0.15">
      <c r="A55" s="182"/>
      <c r="B55" s="183"/>
      <c r="C55" s="183"/>
      <c r="D55" s="183" t="s">
        <v>278</v>
      </c>
      <c r="E55" s="183"/>
      <c r="F55" s="183"/>
      <c r="G55" s="130">
        <v>0</v>
      </c>
      <c r="H55" s="131"/>
      <c r="I55" s="130">
        <f>+G55+H55</f>
        <v>0</v>
      </c>
      <c r="J55" s="132"/>
      <c r="K55" s="133">
        <f>+I55+J55</f>
        <v>0</v>
      </c>
      <c r="L55" s="116"/>
      <c r="M55" s="119"/>
      <c r="N55" s="113"/>
      <c r="O55" s="116"/>
      <c r="P55" s="119"/>
      <c r="Q55" s="184"/>
      <c r="R55" s="120"/>
      <c r="S55" s="112"/>
      <c r="T55" s="185"/>
      <c r="U55" s="122"/>
      <c r="V55" s="256">
        <v>0</v>
      </c>
      <c r="W55" s="263">
        <v>0</v>
      </c>
      <c r="X55" s="116"/>
      <c r="Y55" s="119"/>
      <c r="Z55" s="113"/>
      <c r="AA55" s="116"/>
      <c r="AB55" s="119"/>
      <c r="AC55" s="184"/>
      <c r="AD55" s="112"/>
      <c r="AE55" s="119"/>
      <c r="AF55" s="119"/>
      <c r="AG55" s="113"/>
      <c r="AH55" s="263">
        <f t="shared" si="1"/>
        <v>0</v>
      </c>
      <c r="AI55" s="183"/>
      <c r="AJ55" s="113"/>
      <c r="AK55" s="280">
        <v>0</v>
      </c>
      <c r="AL55" s="335">
        <f t="shared" si="0"/>
        <v>0</v>
      </c>
    </row>
    <row r="56" spans="1:38" x14ac:dyDescent="0.15">
      <c r="A56" s="182"/>
      <c r="B56" s="183" t="s">
        <v>185</v>
      </c>
      <c r="C56" s="183"/>
      <c r="D56" s="183"/>
      <c r="E56" s="183"/>
      <c r="F56" s="183"/>
      <c r="G56" s="130">
        <f>SUM(G57:G60)</f>
        <v>1154190059</v>
      </c>
      <c r="H56" s="131"/>
      <c r="I56" s="130">
        <f>SUM(I57:I60)+I63+I64+I65</f>
        <v>1154190059</v>
      </c>
      <c r="J56" s="132"/>
      <c r="K56" s="133">
        <f>SUM(K57:K60)+K63+K64+K65</f>
        <v>1154190059</v>
      </c>
      <c r="L56" s="116"/>
      <c r="M56" s="119"/>
      <c r="N56" s="113"/>
      <c r="O56" s="116"/>
      <c r="P56" s="119"/>
      <c r="Q56" s="184"/>
      <c r="R56" s="120"/>
      <c r="S56" s="112"/>
      <c r="T56" s="185"/>
      <c r="U56" s="122"/>
      <c r="V56" s="256">
        <v>3820</v>
      </c>
      <c r="W56" s="263">
        <v>3820</v>
      </c>
      <c r="X56" s="116"/>
      <c r="Y56" s="119"/>
      <c r="Z56" s="113"/>
      <c r="AA56" s="116"/>
      <c r="AB56" s="119"/>
      <c r="AC56" s="184"/>
      <c r="AD56" s="112"/>
      <c r="AE56" s="119"/>
      <c r="AF56" s="119"/>
      <c r="AG56" s="113"/>
      <c r="AH56" s="263">
        <f t="shared" si="1"/>
        <v>3820</v>
      </c>
      <c r="AI56" s="183"/>
      <c r="AJ56" s="113"/>
      <c r="AK56" s="280">
        <v>3820</v>
      </c>
      <c r="AL56" s="335">
        <f t="shared" si="0"/>
        <v>1154193879</v>
      </c>
    </row>
    <row r="57" spans="1:38" x14ac:dyDescent="0.15">
      <c r="A57" s="182"/>
      <c r="B57" s="183"/>
      <c r="C57" s="183" t="s">
        <v>186</v>
      </c>
      <c r="D57" s="183"/>
      <c r="E57" s="183"/>
      <c r="F57" s="183"/>
      <c r="G57" s="130">
        <v>37846220</v>
      </c>
      <c r="H57" s="131"/>
      <c r="I57" s="130">
        <f t="shared" ref="I57:K59" si="5">+G57+H57</f>
        <v>37846220</v>
      </c>
      <c r="J57" s="132"/>
      <c r="K57" s="133">
        <f t="shared" si="5"/>
        <v>37846220</v>
      </c>
      <c r="L57" s="116"/>
      <c r="M57" s="119"/>
      <c r="N57" s="113"/>
      <c r="O57" s="116"/>
      <c r="P57" s="119"/>
      <c r="Q57" s="184"/>
      <c r="R57" s="120"/>
      <c r="S57" s="112"/>
      <c r="T57" s="185"/>
      <c r="U57" s="122"/>
      <c r="V57" s="256">
        <v>3820</v>
      </c>
      <c r="W57" s="263">
        <v>3820</v>
      </c>
      <c r="X57" s="116"/>
      <c r="Y57" s="119"/>
      <c r="Z57" s="113"/>
      <c r="AA57" s="116"/>
      <c r="AB57" s="119"/>
      <c r="AC57" s="184"/>
      <c r="AD57" s="112"/>
      <c r="AE57" s="119"/>
      <c r="AF57" s="119"/>
      <c r="AG57" s="113"/>
      <c r="AH57" s="263">
        <f t="shared" si="1"/>
        <v>3820</v>
      </c>
      <c r="AI57" s="183"/>
      <c r="AJ57" s="113"/>
      <c r="AK57" s="280">
        <v>3820</v>
      </c>
      <c r="AL57" s="335">
        <f t="shared" si="0"/>
        <v>37850040</v>
      </c>
    </row>
    <row r="58" spans="1:38" x14ac:dyDescent="0.15">
      <c r="A58" s="182"/>
      <c r="B58" s="183"/>
      <c r="C58" s="183" t="s">
        <v>187</v>
      </c>
      <c r="D58" s="183"/>
      <c r="E58" s="183"/>
      <c r="F58" s="183"/>
      <c r="G58" s="130">
        <v>0</v>
      </c>
      <c r="H58" s="131"/>
      <c r="I58" s="130">
        <f t="shared" si="5"/>
        <v>0</v>
      </c>
      <c r="J58" s="132"/>
      <c r="K58" s="133">
        <f t="shared" si="5"/>
        <v>0</v>
      </c>
      <c r="L58" s="116"/>
      <c r="M58" s="119"/>
      <c r="N58" s="113"/>
      <c r="O58" s="116"/>
      <c r="P58" s="119"/>
      <c r="Q58" s="184"/>
      <c r="R58" s="120"/>
      <c r="S58" s="112"/>
      <c r="T58" s="185"/>
      <c r="U58" s="122"/>
      <c r="V58" s="256">
        <v>0</v>
      </c>
      <c r="W58" s="263">
        <v>0</v>
      </c>
      <c r="X58" s="116"/>
      <c r="Y58" s="119"/>
      <c r="Z58" s="113"/>
      <c r="AA58" s="116"/>
      <c r="AB58" s="119"/>
      <c r="AC58" s="184"/>
      <c r="AD58" s="112"/>
      <c r="AE58" s="119"/>
      <c r="AF58" s="119"/>
      <c r="AG58" s="113"/>
      <c r="AH58" s="263">
        <f t="shared" si="1"/>
        <v>0</v>
      </c>
      <c r="AI58" s="183"/>
      <c r="AJ58" s="113"/>
      <c r="AK58" s="280">
        <v>0</v>
      </c>
      <c r="AL58" s="335">
        <f t="shared" si="0"/>
        <v>0</v>
      </c>
    </row>
    <row r="59" spans="1:38" x14ac:dyDescent="0.15">
      <c r="A59" s="182"/>
      <c r="B59" s="183"/>
      <c r="C59" s="183" t="s">
        <v>188</v>
      </c>
      <c r="D59" s="183"/>
      <c r="E59" s="183"/>
      <c r="F59" s="183"/>
      <c r="G59" s="130">
        <v>0</v>
      </c>
      <c r="H59" s="131"/>
      <c r="I59" s="130">
        <f t="shared" si="5"/>
        <v>0</v>
      </c>
      <c r="J59" s="132"/>
      <c r="K59" s="133">
        <f t="shared" si="5"/>
        <v>0</v>
      </c>
      <c r="L59" s="116"/>
      <c r="M59" s="119"/>
      <c r="N59" s="113"/>
      <c r="O59" s="116"/>
      <c r="P59" s="119"/>
      <c r="Q59" s="184"/>
      <c r="R59" s="120"/>
      <c r="S59" s="112"/>
      <c r="T59" s="185"/>
      <c r="U59" s="122"/>
      <c r="V59" s="256">
        <v>0</v>
      </c>
      <c r="W59" s="263">
        <v>0</v>
      </c>
      <c r="X59" s="116"/>
      <c r="Y59" s="119"/>
      <c r="Z59" s="113"/>
      <c r="AA59" s="116"/>
      <c r="AB59" s="119"/>
      <c r="AC59" s="184"/>
      <c r="AD59" s="112"/>
      <c r="AE59" s="119"/>
      <c r="AF59" s="119"/>
      <c r="AG59" s="113"/>
      <c r="AH59" s="263">
        <f t="shared" si="1"/>
        <v>0</v>
      </c>
      <c r="AI59" s="183"/>
      <c r="AJ59" s="113"/>
      <c r="AK59" s="280">
        <v>0</v>
      </c>
      <c r="AL59" s="335">
        <f t="shared" si="0"/>
        <v>0</v>
      </c>
    </row>
    <row r="60" spans="1:38" x14ac:dyDescent="0.15">
      <c r="A60" s="182"/>
      <c r="B60" s="183"/>
      <c r="C60" s="183" t="s">
        <v>189</v>
      </c>
      <c r="D60" s="183"/>
      <c r="E60" s="183"/>
      <c r="F60" s="183"/>
      <c r="G60" s="130">
        <f>+G61+G62</f>
        <v>1116343839</v>
      </c>
      <c r="H60" s="131"/>
      <c r="I60" s="130">
        <f>+I61+I62</f>
        <v>1116343839</v>
      </c>
      <c r="J60" s="132"/>
      <c r="K60" s="133">
        <f>+K61+K62</f>
        <v>1116343839</v>
      </c>
      <c r="L60" s="116"/>
      <c r="M60" s="119"/>
      <c r="N60" s="113"/>
      <c r="O60" s="116"/>
      <c r="P60" s="119"/>
      <c r="Q60" s="184"/>
      <c r="R60" s="120"/>
      <c r="S60" s="112"/>
      <c r="T60" s="185"/>
      <c r="U60" s="122"/>
      <c r="V60" s="256">
        <v>0</v>
      </c>
      <c r="W60" s="263">
        <v>0</v>
      </c>
      <c r="X60" s="116"/>
      <c r="Y60" s="119"/>
      <c r="Z60" s="113"/>
      <c r="AA60" s="116"/>
      <c r="AB60" s="119"/>
      <c r="AC60" s="184"/>
      <c r="AD60" s="112"/>
      <c r="AE60" s="119"/>
      <c r="AF60" s="119"/>
      <c r="AG60" s="113"/>
      <c r="AH60" s="263">
        <f t="shared" si="1"/>
        <v>0</v>
      </c>
      <c r="AI60" s="183"/>
      <c r="AJ60" s="113"/>
      <c r="AK60" s="280">
        <v>0</v>
      </c>
      <c r="AL60" s="335">
        <f t="shared" si="0"/>
        <v>1116343839</v>
      </c>
    </row>
    <row r="61" spans="1:38" x14ac:dyDescent="0.15">
      <c r="A61" s="182"/>
      <c r="B61" s="183"/>
      <c r="C61" s="183"/>
      <c r="D61" s="183" t="s">
        <v>54</v>
      </c>
      <c r="E61" s="183"/>
      <c r="F61" s="183"/>
      <c r="G61" s="130">
        <v>1116343839</v>
      </c>
      <c r="H61" s="131"/>
      <c r="I61" s="130">
        <f t="shared" ref="I61:K61" si="6">+G61+H61</f>
        <v>1116343839</v>
      </c>
      <c r="J61" s="132"/>
      <c r="K61" s="133">
        <f t="shared" si="6"/>
        <v>1116343839</v>
      </c>
      <c r="L61" s="116"/>
      <c r="M61" s="119"/>
      <c r="N61" s="113"/>
      <c r="O61" s="116"/>
      <c r="P61" s="119"/>
      <c r="Q61" s="184"/>
      <c r="R61" s="120"/>
      <c r="S61" s="112"/>
      <c r="T61" s="185"/>
      <c r="U61" s="122"/>
      <c r="V61" s="256">
        <v>0</v>
      </c>
      <c r="W61" s="263">
        <v>0</v>
      </c>
      <c r="X61" s="116"/>
      <c r="Y61" s="119"/>
      <c r="Z61" s="113"/>
      <c r="AA61" s="116"/>
      <c r="AB61" s="119"/>
      <c r="AC61" s="184"/>
      <c r="AD61" s="112"/>
      <c r="AE61" s="119"/>
      <c r="AF61" s="119"/>
      <c r="AG61" s="113"/>
      <c r="AH61" s="263">
        <f t="shared" si="1"/>
        <v>0</v>
      </c>
      <c r="AI61" s="183"/>
      <c r="AJ61" s="113"/>
      <c r="AK61" s="280">
        <v>0</v>
      </c>
      <c r="AL61" s="335">
        <f t="shared" si="0"/>
        <v>1116343839</v>
      </c>
    </row>
    <row r="62" spans="1:38" x14ac:dyDescent="0.15">
      <c r="A62" s="182"/>
      <c r="B62" s="183"/>
      <c r="C62" s="183"/>
      <c r="D62" s="183" t="s">
        <v>48</v>
      </c>
      <c r="E62" s="183"/>
      <c r="F62" s="183"/>
      <c r="G62" s="130">
        <v>0</v>
      </c>
      <c r="H62" s="131"/>
      <c r="I62" s="130">
        <f>+G62+H62</f>
        <v>0</v>
      </c>
      <c r="J62" s="132"/>
      <c r="K62" s="133">
        <f>+I62+J62</f>
        <v>0</v>
      </c>
      <c r="L62" s="116"/>
      <c r="M62" s="119"/>
      <c r="N62" s="113"/>
      <c r="O62" s="116"/>
      <c r="P62" s="119"/>
      <c r="Q62" s="184"/>
      <c r="R62" s="120"/>
      <c r="S62" s="112"/>
      <c r="T62" s="185"/>
      <c r="U62" s="122"/>
      <c r="V62" s="256">
        <v>0</v>
      </c>
      <c r="W62" s="263">
        <v>0</v>
      </c>
      <c r="X62" s="116"/>
      <c r="Y62" s="119"/>
      <c r="Z62" s="113"/>
      <c r="AA62" s="116"/>
      <c r="AB62" s="119"/>
      <c r="AC62" s="184"/>
      <c r="AD62" s="112"/>
      <c r="AE62" s="119"/>
      <c r="AF62" s="119"/>
      <c r="AG62" s="113"/>
      <c r="AH62" s="263">
        <f t="shared" si="1"/>
        <v>0</v>
      </c>
      <c r="AI62" s="183"/>
      <c r="AJ62" s="113"/>
      <c r="AK62" s="280">
        <v>0</v>
      </c>
      <c r="AL62" s="335">
        <f t="shared" si="0"/>
        <v>0</v>
      </c>
    </row>
    <row r="63" spans="1:38" x14ac:dyDescent="0.15">
      <c r="A63" s="182"/>
      <c r="B63" s="183"/>
      <c r="C63" s="183" t="s">
        <v>190</v>
      </c>
      <c r="D63" s="183"/>
      <c r="E63" s="183"/>
      <c r="F63" s="183"/>
      <c r="G63" s="130">
        <v>0</v>
      </c>
      <c r="H63" s="131"/>
      <c r="I63" s="130">
        <f t="shared" ref="I63:K65" si="7">+G63+H63</f>
        <v>0</v>
      </c>
      <c r="J63" s="132"/>
      <c r="K63" s="133">
        <f t="shared" si="7"/>
        <v>0</v>
      </c>
      <c r="L63" s="116"/>
      <c r="M63" s="119"/>
      <c r="N63" s="113"/>
      <c r="O63" s="116"/>
      <c r="P63" s="119"/>
      <c r="Q63" s="184"/>
      <c r="R63" s="120"/>
      <c r="S63" s="112"/>
      <c r="T63" s="185"/>
      <c r="U63" s="122"/>
      <c r="V63" s="256">
        <v>0</v>
      </c>
      <c r="W63" s="263">
        <v>0</v>
      </c>
      <c r="X63" s="116"/>
      <c r="Y63" s="119"/>
      <c r="Z63" s="113"/>
      <c r="AA63" s="116"/>
      <c r="AB63" s="119"/>
      <c r="AC63" s="184"/>
      <c r="AD63" s="112"/>
      <c r="AE63" s="119"/>
      <c r="AF63" s="119"/>
      <c r="AG63" s="113"/>
      <c r="AH63" s="263">
        <f t="shared" si="1"/>
        <v>0</v>
      </c>
      <c r="AI63" s="183"/>
      <c r="AJ63" s="113"/>
      <c r="AK63" s="280">
        <v>0</v>
      </c>
      <c r="AL63" s="335">
        <f t="shared" si="0"/>
        <v>0</v>
      </c>
    </row>
    <row r="64" spans="1:38" x14ac:dyDescent="0.15">
      <c r="A64" s="182"/>
      <c r="B64" s="183"/>
      <c r="C64" s="183" t="s">
        <v>191</v>
      </c>
      <c r="D64" s="183"/>
      <c r="E64" s="183"/>
      <c r="F64" s="183"/>
      <c r="G64" s="130">
        <v>0</v>
      </c>
      <c r="H64" s="131"/>
      <c r="I64" s="130">
        <f t="shared" si="7"/>
        <v>0</v>
      </c>
      <c r="J64" s="132"/>
      <c r="K64" s="133">
        <f t="shared" si="7"/>
        <v>0</v>
      </c>
      <c r="L64" s="116"/>
      <c r="M64" s="119"/>
      <c r="N64" s="113"/>
      <c r="O64" s="116"/>
      <c r="P64" s="119"/>
      <c r="Q64" s="184"/>
      <c r="R64" s="120"/>
      <c r="S64" s="112"/>
      <c r="T64" s="185"/>
      <c r="U64" s="122"/>
      <c r="V64" s="256">
        <v>0</v>
      </c>
      <c r="W64" s="263">
        <v>0</v>
      </c>
      <c r="X64" s="116"/>
      <c r="Y64" s="119"/>
      <c r="Z64" s="113"/>
      <c r="AA64" s="116"/>
      <c r="AB64" s="119"/>
      <c r="AC64" s="184"/>
      <c r="AD64" s="112"/>
      <c r="AE64" s="119"/>
      <c r="AF64" s="119"/>
      <c r="AG64" s="113"/>
      <c r="AH64" s="263">
        <f t="shared" si="1"/>
        <v>0</v>
      </c>
      <c r="AI64" s="183"/>
      <c r="AJ64" s="113"/>
      <c r="AK64" s="280">
        <v>0</v>
      </c>
      <c r="AL64" s="335">
        <f t="shared" si="0"/>
        <v>0</v>
      </c>
    </row>
    <row r="65" spans="1:38" x14ac:dyDescent="0.15">
      <c r="A65" s="186"/>
      <c r="B65" s="187"/>
      <c r="C65" s="187" t="s">
        <v>184</v>
      </c>
      <c r="D65" s="187"/>
      <c r="E65" s="187"/>
      <c r="F65" s="187"/>
      <c r="G65" s="134">
        <v>0</v>
      </c>
      <c r="H65" s="135"/>
      <c r="I65" s="130">
        <f t="shared" si="7"/>
        <v>0</v>
      </c>
      <c r="J65" s="136"/>
      <c r="K65" s="133">
        <f t="shared" si="7"/>
        <v>0</v>
      </c>
      <c r="L65" s="192"/>
      <c r="M65" s="193"/>
      <c r="N65" s="189"/>
      <c r="O65" s="192"/>
      <c r="P65" s="193"/>
      <c r="Q65" s="194"/>
      <c r="R65" s="190"/>
      <c r="S65" s="188"/>
      <c r="T65" s="195"/>
      <c r="U65" s="191"/>
      <c r="V65" s="257">
        <v>0</v>
      </c>
      <c r="W65" s="271">
        <v>0</v>
      </c>
      <c r="X65" s="192"/>
      <c r="Y65" s="193"/>
      <c r="Z65" s="189"/>
      <c r="AA65" s="192"/>
      <c r="AB65" s="193"/>
      <c r="AC65" s="194"/>
      <c r="AD65" s="188"/>
      <c r="AE65" s="193"/>
      <c r="AF65" s="193"/>
      <c r="AG65" s="189"/>
      <c r="AH65" s="263">
        <f t="shared" si="1"/>
        <v>0</v>
      </c>
      <c r="AI65" s="183"/>
      <c r="AJ65" s="113"/>
      <c r="AK65" s="319">
        <v>0</v>
      </c>
      <c r="AL65" s="335">
        <f t="shared" si="0"/>
        <v>0</v>
      </c>
    </row>
    <row r="66" spans="1:38" x14ac:dyDescent="0.15">
      <c r="A66" s="196"/>
      <c r="B66" s="197" t="s">
        <v>192</v>
      </c>
      <c r="C66" s="197"/>
      <c r="D66" s="197"/>
      <c r="E66" s="197"/>
      <c r="F66" s="197"/>
      <c r="G66" s="137">
        <v>0</v>
      </c>
      <c r="H66" s="138"/>
      <c r="I66" s="139">
        <f>+G66+H66</f>
        <v>0</v>
      </c>
      <c r="J66" s="139"/>
      <c r="K66" s="140">
        <f>+I66+J66</f>
        <v>0</v>
      </c>
      <c r="L66" s="202"/>
      <c r="M66" s="203"/>
      <c r="N66" s="199"/>
      <c r="O66" s="202"/>
      <c r="P66" s="203"/>
      <c r="Q66" s="204"/>
      <c r="R66" s="200"/>
      <c r="S66" s="198"/>
      <c r="T66" s="205"/>
      <c r="U66" s="201"/>
      <c r="V66" s="258">
        <v>0</v>
      </c>
      <c r="W66" s="264">
        <v>0</v>
      </c>
      <c r="X66" s="202"/>
      <c r="Y66" s="203"/>
      <c r="Z66" s="199"/>
      <c r="AA66" s="202"/>
      <c r="AB66" s="203"/>
      <c r="AC66" s="204"/>
      <c r="AD66" s="198"/>
      <c r="AE66" s="203"/>
      <c r="AF66" s="203"/>
      <c r="AG66" s="199"/>
      <c r="AH66" s="263">
        <f t="shared" si="1"/>
        <v>0</v>
      </c>
      <c r="AI66" s="206"/>
      <c r="AJ66" s="199"/>
      <c r="AK66" s="281">
        <v>0</v>
      </c>
      <c r="AL66" s="335">
        <f t="shared" si="0"/>
        <v>0</v>
      </c>
    </row>
    <row r="67" spans="1:38" x14ac:dyDescent="0.15">
      <c r="A67" s="207" t="s">
        <v>193</v>
      </c>
      <c r="B67" s="179"/>
      <c r="C67" s="179"/>
      <c r="D67" s="179"/>
      <c r="E67" s="179"/>
      <c r="F67" s="179"/>
      <c r="G67" s="126">
        <f>+G68+G84</f>
        <v>6240214806</v>
      </c>
      <c r="H67" s="127"/>
      <c r="I67" s="126">
        <f>+I68+I84</f>
        <v>6240214806</v>
      </c>
      <c r="J67" s="128"/>
      <c r="K67" s="141">
        <f>+K68+K84</f>
        <v>6240214806</v>
      </c>
      <c r="L67" s="115"/>
      <c r="M67" s="117"/>
      <c r="N67" s="111"/>
      <c r="O67" s="115"/>
      <c r="P67" s="117"/>
      <c r="Q67" s="180"/>
      <c r="R67" s="118"/>
      <c r="S67" s="110"/>
      <c r="T67" s="181"/>
      <c r="U67" s="121"/>
      <c r="V67" s="255">
        <v>2556750</v>
      </c>
      <c r="W67" s="262">
        <v>2556750</v>
      </c>
      <c r="X67" s="115"/>
      <c r="Y67" s="117"/>
      <c r="Z67" s="111"/>
      <c r="AA67" s="115"/>
      <c r="AB67" s="117"/>
      <c r="AC67" s="180"/>
      <c r="AD67" s="110"/>
      <c r="AE67" s="117"/>
      <c r="AF67" s="117"/>
      <c r="AG67" s="111"/>
      <c r="AH67" s="262">
        <f>+W67</f>
        <v>2556750</v>
      </c>
      <c r="AI67" s="179"/>
      <c r="AJ67" s="111"/>
      <c r="AK67" s="279">
        <v>2556750</v>
      </c>
      <c r="AL67" s="335">
        <f t="shared" si="0"/>
        <v>6242771556</v>
      </c>
    </row>
    <row r="68" spans="1:38" x14ac:dyDescent="0.15">
      <c r="A68" s="182"/>
      <c r="B68" s="183" t="s">
        <v>194</v>
      </c>
      <c r="C68" s="183"/>
      <c r="D68" s="183"/>
      <c r="E68" s="183"/>
      <c r="F68" s="183"/>
      <c r="G68" s="130">
        <f>+G69+G75</f>
        <v>3451191</v>
      </c>
      <c r="H68" s="131"/>
      <c r="I68" s="130">
        <f>+I69+I75</f>
        <v>3451191</v>
      </c>
      <c r="J68" s="132"/>
      <c r="K68" s="133">
        <f>+K69+K75</f>
        <v>3451191</v>
      </c>
      <c r="L68" s="116"/>
      <c r="M68" s="119"/>
      <c r="N68" s="113"/>
      <c r="O68" s="116"/>
      <c r="P68" s="119"/>
      <c r="Q68" s="184"/>
      <c r="R68" s="120"/>
      <c r="S68" s="112"/>
      <c r="T68" s="185"/>
      <c r="U68" s="122"/>
      <c r="V68" s="256">
        <v>202</v>
      </c>
      <c r="W68" s="263">
        <v>202</v>
      </c>
      <c r="X68" s="116"/>
      <c r="Y68" s="119"/>
      <c r="Z68" s="113"/>
      <c r="AA68" s="116"/>
      <c r="AB68" s="119"/>
      <c r="AC68" s="184"/>
      <c r="AD68" s="112"/>
      <c r="AE68" s="119"/>
      <c r="AF68" s="119"/>
      <c r="AG68" s="113"/>
      <c r="AH68" s="263">
        <f>+W68</f>
        <v>202</v>
      </c>
      <c r="AI68" s="183"/>
      <c r="AJ68" s="113"/>
      <c r="AK68" s="280">
        <v>202</v>
      </c>
      <c r="AL68" s="335">
        <f t="shared" si="0"/>
        <v>3451393</v>
      </c>
    </row>
    <row r="69" spans="1:38" x14ac:dyDescent="0.15">
      <c r="A69" s="182"/>
      <c r="B69" s="183"/>
      <c r="C69" s="183" t="s">
        <v>195</v>
      </c>
      <c r="D69" s="183"/>
      <c r="E69" s="183"/>
      <c r="F69" s="183"/>
      <c r="G69" s="130">
        <f>SUM(G70:G74)</f>
        <v>0</v>
      </c>
      <c r="H69" s="131"/>
      <c r="I69" s="130">
        <f>SUM(I70:I74)</f>
        <v>0</v>
      </c>
      <c r="J69" s="132"/>
      <c r="K69" s="133">
        <f>SUM(K70:K74)</f>
        <v>0</v>
      </c>
      <c r="L69" s="116"/>
      <c r="M69" s="119"/>
      <c r="N69" s="113"/>
      <c r="O69" s="116"/>
      <c r="P69" s="119"/>
      <c r="Q69" s="184"/>
      <c r="R69" s="120"/>
      <c r="S69" s="112"/>
      <c r="T69" s="185"/>
      <c r="U69" s="122"/>
      <c r="V69" s="256">
        <v>186</v>
      </c>
      <c r="W69" s="263">
        <v>186</v>
      </c>
      <c r="X69" s="116"/>
      <c r="Y69" s="119"/>
      <c r="Z69" s="113"/>
      <c r="AA69" s="116"/>
      <c r="AB69" s="119"/>
      <c r="AC69" s="184"/>
      <c r="AD69" s="112"/>
      <c r="AE69" s="119"/>
      <c r="AF69" s="119"/>
      <c r="AG69" s="113"/>
      <c r="AH69" s="327">
        <f t="shared" ref="AH69:AH87" si="8">+W69</f>
        <v>186</v>
      </c>
      <c r="AI69" s="183"/>
      <c r="AJ69" s="113"/>
      <c r="AK69" s="280">
        <v>186</v>
      </c>
      <c r="AL69" s="335">
        <f t="shared" si="0"/>
        <v>186</v>
      </c>
    </row>
    <row r="70" spans="1:38" x14ac:dyDescent="0.15">
      <c r="A70" s="182"/>
      <c r="B70" s="183"/>
      <c r="C70" s="183"/>
      <c r="D70" s="183" t="s">
        <v>164</v>
      </c>
      <c r="E70" s="183"/>
      <c r="F70" s="183"/>
      <c r="G70" s="130">
        <v>0</v>
      </c>
      <c r="H70" s="131"/>
      <c r="I70" s="130">
        <f t="shared" ref="I70:K87" si="9">+G70+H70</f>
        <v>0</v>
      </c>
      <c r="J70" s="132"/>
      <c r="K70" s="133">
        <f t="shared" si="9"/>
        <v>0</v>
      </c>
      <c r="L70" s="116"/>
      <c r="M70" s="119"/>
      <c r="N70" s="113"/>
      <c r="O70" s="116"/>
      <c r="P70" s="119"/>
      <c r="Q70" s="184"/>
      <c r="R70" s="120"/>
      <c r="S70" s="112"/>
      <c r="T70" s="185"/>
      <c r="U70" s="122"/>
      <c r="V70" s="256">
        <v>0</v>
      </c>
      <c r="W70" s="263">
        <v>0</v>
      </c>
      <c r="X70" s="116"/>
      <c r="Y70" s="119"/>
      <c r="Z70" s="113"/>
      <c r="AA70" s="116"/>
      <c r="AB70" s="119"/>
      <c r="AC70" s="184"/>
      <c r="AD70" s="112"/>
      <c r="AE70" s="119"/>
      <c r="AF70" s="119"/>
      <c r="AG70" s="113"/>
      <c r="AH70" s="327">
        <f t="shared" si="8"/>
        <v>0</v>
      </c>
      <c r="AI70" s="183"/>
      <c r="AJ70" s="113"/>
      <c r="AK70" s="280">
        <v>0</v>
      </c>
      <c r="AL70" s="335">
        <f t="shared" si="0"/>
        <v>0</v>
      </c>
    </row>
    <row r="71" spans="1:38" x14ac:dyDescent="0.15">
      <c r="A71" s="182"/>
      <c r="B71" s="183"/>
      <c r="C71" s="183"/>
      <c r="D71" s="183" t="s">
        <v>196</v>
      </c>
      <c r="E71" s="183"/>
      <c r="F71" s="183"/>
      <c r="G71" s="130">
        <v>0</v>
      </c>
      <c r="H71" s="131"/>
      <c r="I71" s="130">
        <f t="shared" si="9"/>
        <v>0</v>
      </c>
      <c r="J71" s="132"/>
      <c r="K71" s="133">
        <f t="shared" si="9"/>
        <v>0</v>
      </c>
      <c r="L71" s="116"/>
      <c r="M71" s="119"/>
      <c r="N71" s="113"/>
      <c r="O71" s="116"/>
      <c r="P71" s="119"/>
      <c r="Q71" s="184"/>
      <c r="R71" s="120"/>
      <c r="S71" s="112"/>
      <c r="T71" s="185"/>
      <c r="U71" s="122"/>
      <c r="V71" s="256">
        <v>0</v>
      </c>
      <c r="W71" s="263">
        <v>0</v>
      </c>
      <c r="X71" s="116"/>
      <c r="Y71" s="119"/>
      <c r="Z71" s="113"/>
      <c r="AA71" s="116"/>
      <c r="AB71" s="119"/>
      <c r="AC71" s="184"/>
      <c r="AD71" s="112"/>
      <c r="AE71" s="119"/>
      <c r="AF71" s="119"/>
      <c r="AG71" s="113"/>
      <c r="AH71" s="327">
        <f t="shared" si="8"/>
        <v>0</v>
      </c>
      <c r="AI71" s="183"/>
      <c r="AJ71" s="113"/>
      <c r="AK71" s="280">
        <v>0</v>
      </c>
      <c r="AL71" s="335">
        <f t="shared" si="0"/>
        <v>0</v>
      </c>
    </row>
    <row r="72" spans="1:38" x14ac:dyDescent="0.15">
      <c r="A72" s="182"/>
      <c r="B72" s="183"/>
      <c r="C72" s="183"/>
      <c r="D72" s="183" t="s">
        <v>197</v>
      </c>
      <c r="E72" s="183"/>
      <c r="F72" s="183"/>
      <c r="G72" s="130">
        <v>0</v>
      </c>
      <c r="H72" s="131"/>
      <c r="I72" s="130">
        <f t="shared" si="9"/>
        <v>0</v>
      </c>
      <c r="J72" s="132"/>
      <c r="K72" s="133">
        <f t="shared" si="9"/>
        <v>0</v>
      </c>
      <c r="L72" s="116"/>
      <c r="M72" s="119"/>
      <c r="N72" s="113"/>
      <c r="O72" s="116"/>
      <c r="P72" s="119"/>
      <c r="Q72" s="184"/>
      <c r="R72" s="120"/>
      <c r="S72" s="112"/>
      <c r="T72" s="185"/>
      <c r="U72" s="122"/>
      <c r="V72" s="256">
        <v>186</v>
      </c>
      <c r="W72" s="263">
        <v>186</v>
      </c>
      <c r="X72" s="116"/>
      <c r="Y72" s="119"/>
      <c r="Z72" s="113"/>
      <c r="AA72" s="116"/>
      <c r="AB72" s="119"/>
      <c r="AC72" s="184"/>
      <c r="AD72" s="112"/>
      <c r="AE72" s="119"/>
      <c r="AF72" s="119"/>
      <c r="AG72" s="113"/>
      <c r="AH72" s="327">
        <f t="shared" si="8"/>
        <v>186</v>
      </c>
      <c r="AI72" s="183"/>
      <c r="AJ72" s="113"/>
      <c r="AK72" s="280">
        <v>186</v>
      </c>
      <c r="AL72" s="335">
        <f t="shared" si="0"/>
        <v>186</v>
      </c>
    </row>
    <row r="73" spans="1:38" x14ac:dyDescent="0.15">
      <c r="A73" s="182"/>
      <c r="B73" s="183"/>
      <c r="C73" s="183"/>
      <c r="D73" s="183" t="s">
        <v>198</v>
      </c>
      <c r="E73" s="183"/>
      <c r="F73" s="183"/>
      <c r="G73" s="130">
        <v>0</v>
      </c>
      <c r="H73" s="131"/>
      <c r="I73" s="130">
        <f t="shared" si="9"/>
        <v>0</v>
      </c>
      <c r="J73" s="132"/>
      <c r="K73" s="133">
        <f t="shared" si="9"/>
        <v>0</v>
      </c>
      <c r="L73" s="116"/>
      <c r="M73" s="119"/>
      <c r="N73" s="113"/>
      <c r="O73" s="116"/>
      <c r="P73" s="119"/>
      <c r="Q73" s="184"/>
      <c r="R73" s="120"/>
      <c r="S73" s="112"/>
      <c r="T73" s="185"/>
      <c r="U73" s="122"/>
      <c r="V73" s="256">
        <v>0</v>
      </c>
      <c r="W73" s="263">
        <v>0</v>
      </c>
      <c r="X73" s="116"/>
      <c r="Y73" s="119"/>
      <c r="Z73" s="113"/>
      <c r="AA73" s="116"/>
      <c r="AB73" s="119"/>
      <c r="AC73" s="184"/>
      <c r="AD73" s="112"/>
      <c r="AE73" s="119"/>
      <c r="AF73" s="119"/>
      <c r="AG73" s="113"/>
      <c r="AH73" s="327">
        <f t="shared" si="8"/>
        <v>0</v>
      </c>
      <c r="AI73" s="183"/>
      <c r="AJ73" s="113"/>
      <c r="AK73" s="280">
        <v>0</v>
      </c>
      <c r="AL73" s="335">
        <f t="shared" si="0"/>
        <v>0</v>
      </c>
    </row>
    <row r="74" spans="1:38" x14ac:dyDescent="0.15">
      <c r="A74" s="182"/>
      <c r="B74" s="183"/>
      <c r="C74" s="183"/>
      <c r="D74" s="183" t="s">
        <v>15</v>
      </c>
      <c r="E74" s="183"/>
      <c r="F74" s="183"/>
      <c r="G74" s="130">
        <v>0</v>
      </c>
      <c r="H74" s="131"/>
      <c r="I74" s="130">
        <f t="shared" si="9"/>
        <v>0</v>
      </c>
      <c r="J74" s="132"/>
      <c r="K74" s="133">
        <f t="shared" si="9"/>
        <v>0</v>
      </c>
      <c r="L74" s="116"/>
      <c r="M74" s="119"/>
      <c r="N74" s="113"/>
      <c r="O74" s="116"/>
      <c r="P74" s="119"/>
      <c r="Q74" s="184"/>
      <c r="R74" s="120"/>
      <c r="S74" s="112"/>
      <c r="T74" s="185"/>
      <c r="U74" s="122"/>
      <c r="V74" s="256">
        <v>0</v>
      </c>
      <c r="W74" s="263">
        <v>0</v>
      </c>
      <c r="X74" s="116"/>
      <c r="Y74" s="119"/>
      <c r="Z74" s="113"/>
      <c r="AA74" s="116"/>
      <c r="AB74" s="119"/>
      <c r="AC74" s="184"/>
      <c r="AD74" s="112"/>
      <c r="AE74" s="119"/>
      <c r="AF74" s="119"/>
      <c r="AG74" s="113"/>
      <c r="AH74" s="327">
        <f t="shared" si="8"/>
        <v>0</v>
      </c>
      <c r="AI74" s="183"/>
      <c r="AJ74" s="113"/>
      <c r="AK74" s="280">
        <v>0</v>
      </c>
      <c r="AL74" s="335">
        <f t="shared" si="0"/>
        <v>0</v>
      </c>
    </row>
    <row r="75" spans="1:38" x14ac:dyDescent="0.15">
      <c r="A75" s="182"/>
      <c r="B75" s="183"/>
      <c r="C75" s="183" t="s">
        <v>199</v>
      </c>
      <c r="D75" s="183"/>
      <c r="E75" s="183"/>
      <c r="F75" s="183"/>
      <c r="G75" s="130">
        <f>SUM(G76:G83)</f>
        <v>3451191</v>
      </c>
      <c r="H75" s="131"/>
      <c r="I75" s="130">
        <f>SUM(I76:I83)</f>
        <v>3451191</v>
      </c>
      <c r="J75" s="132"/>
      <c r="K75" s="133">
        <f>SUM(K76:K83)</f>
        <v>3451191</v>
      </c>
      <c r="L75" s="116"/>
      <c r="M75" s="119"/>
      <c r="N75" s="113"/>
      <c r="O75" s="116"/>
      <c r="P75" s="119"/>
      <c r="Q75" s="184"/>
      <c r="R75" s="120"/>
      <c r="S75" s="112"/>
      <c r="T75" s="185"/>
      <c r="U75" s="122"/>
      <c r="V75" s="256">
        <v>16</v>
      </c>
      <c r="W75" s="263">
        <v>16</v>
      </c>
      <c r="X75" s="116"/>
      <c r="Y75" s="119"/>
      <c r="Z75" s="113"/>
      <c r="AA75" s="116"/>
      <c r="AB75" s="119"/>
      <c r="AC75" s="184"/>
      <c r="AD75" s="112"/>
      <c r="AE75" s="119"/>
      <c r="AF75" s="119"/>
      <c r="AG75" s="113"/>
      <c r="AH75" s="327">
        <f t="shared" si="8"/>
        <v>16</v>
      </c>
      <c r="AI75" s="183"/>
      <c r="AJ75" s="113"/>
      <c r="AK75" s="280">
        <v>16</v>
      </c>
      <c r="AL75" s="335">
        <f t="shared" ref="AL75:AL87" si="10">+K75+AK75</f>
        <v>3451207</v>
      </c>
    </row>
    <row r="76" spans="1:38" x14ac:dyDescent="0.15">
      <c r="A76" s="182"/>
      <c r="B76" s="183"/>
      <c r="C76" s="183"/>
      <c r="D76" s="183" t="s">
        <v>200</v>
      </c>
      <c r="E76" s="183"/>
      <c r="F76" s="183"/>
      <c r="G76" s="130">
        <v>0</v>
      </c>
      <c r="H76" s="131"/>
      <c r="I76" s="130">
        <f t="shared" si="9"/>
        <v>0</v>
      </c>
      <c r="J76" s="132"/>
      <c r="K76" s="133">
        <f t="shared" si="9"/>
        <v>0</v>
      </c>
      <c r="L76" s="116"/>
      <c r="M76" s="119"/>
      <c r="N76" s="113"/>
      <c r="O76" s="116"/>
      <c r="P76" s="119"/>
      <c r="Q76" s="184"/>
      <c r="R76" s="120"/>
      <c r="S76" s="112"/>
      <c r="T76" s="185"/>
      <c r="U76" s="122"/>
      <c r="V76" s="256">
        <v>0</v>
      </c>
      <c r="W76" s="263">
        <v>0</v>
      </c>
      <c r="X76" s="116"/>
      <c r="Y76" s="119"/>
      <c r="Z76" s="113"/>
      <c r="AA76" s="116"/>
      <c r="AB76" s="119"/>
      <c r="AC76" s="184"/>
      <c r="AD76" s="112"/>
      <c r="AE76" s="119"/>
      <c r="AF76" s="119"/>
      <c r="AG76" s="113"/>
      <c r="AH76" s="327">
        <f t="shared" si="8"/>
        <v>0</v>
      </c>
      <c r="AI76" s="183"/>
      <c r="AJ76" s="113"/>
      <c r="AK76" s="280">
        <v>0</v>
      </c>
      <c r="AL76" s="335">
        <f t="shared" si="10"/>
        <v>0</v>
      </c>
    </row>
    <row r="77" spans="1:38" x14ac:dyDescent="0.15">
      <c r="A77" s="182"/>
      <c r="B77" s="183"/>
      <c r="C77" s="183"/>
      <c r="D77" s="183" t="s">
        <v>201</v>
      </c>
      <c r="E77" s="183"/>
      <c r="F77" s="183"/>
      <c r="G77" s="130">
        <v>0</v>
      </c>
      <c r="H77" s="131"/>
      <c r="I77" s="130">
        <f t="shared" si="9"/>
        <v>0</v>
      </c>
      <c r="J77" s="132"/>
      <c r="K77" s="133">
        <f t="shared" si="9"/>
        <v>0</v>
      </c>
      <c r="L77" s="116"/>
      <c r="M77" s="119"/>
      <c r="N77" s="113"/>
      <c r="O77" s="116"/>
      <c r="P77" s="119"/>
      <c r="Q77" s="184"/>
      <c r="R77" s="120"/>
      <c r="S77" s="112"/>
      <c r="T77" s="185"/>
      <c r="U77" s="122"/>
      <c r="V77" s="256">
        <v>0</v>
      </c>
      <c r="W77" s="263">
        <v>0</v>
      </c>
      <c r="X77" s="116"/>
      <c r="Y77" s="119"/>
      <c r="Z77" s="113"/>
      <c r="AA77" s="116"/>
      <c r="AB77" s="119"/>
      <c r="AC77" s="184"/>
      <c r="AD77" s="112"/>
      <c r="AE77" s="119"/>
      <c r="AF77" s="119"/>
      <c r="AG77" s="113"/>
      <c r="AH77" s="327">
        <f t="shared" si="8"/>
        <v>0</v>
      </c>
      <c r="AI77" s="183"/>
      <c r="AJ77" s="113"/>
      <c r="AK77" s="280">
        <v>0</v>
      </c>
      <c r="AL77" s="335">
        <f t="shared" si="10"/>
        <v>0</v>
      </c>
    </row>
    <row r="78" spans="1:38" x14ac:dyDescent="0.15">
      <c r="A78" s="182"/>
      <c r="B78" s="183"/>
      <c r="C78" s="183"/>
      <c r="D78" s="183" t="s">
        <v>202</v>
      </c>
      <c r="E78" s="183"/>
      <c r="F78" s="183"/>
      <c r="G78" s="130">
        <v>0</v>
      </c>
      <c r="H78" s="131"/>
      <c r="I78" s="130">
        <f t="shared" si="9"/>
        <v>0</v>
      </c>
      <c r="J78" s="132"/>
      <c r="K78" s="133">
        <f t="shared" si="9"/>
        <v>0</v>
      </c>
      <c r="L78" s="116"/>
      <c r="M78" s="119"/>
      <c r="N78" s="113"/>
      <c r="O78" s="116"/>
      <c r="P78" s="119"/>
      <c r="Q78" s="184"/>
      <c r="R78" s="120"/>
      <c r="S78" s="112"/>
      <c r="T78" s="185"/>
      <c r="U78" s="122"/>
      <c r="V78" s="256">
        <v>0</v>
      </c>
      <c r="W78" s="263">
        <v>0</v>
      </c>
      <c r="X78" s="116"/>
      <c r="Y78" s="119"/>
      <c r="Z78" s="113"/>
      <c r="AA78" s="116"/>
      <c r="AB78" s="119"/>
      <c r="AC78" s="184"/>
      <c r="AD78" s="112"/>
      <c r="AE78" s="119"/>
      <c r="AF78" s="119"/>
      <c r="AG78" s="113"/>
      <c r="AH78" s="327">
        <f t="shared" si="8"/>
        <v>0</v>
      </c>
      <c r="AI78" s="183"/>
      <c r="AJ78" s="113"/>
      <c r="AK78" s="280">
        <v>0</v>
      </c>
      <c r="AL78" s="335">
        <f t="shared" si="10"/>
        <v>0</v>
      </c>
    </row>
    <row r="79" spans="1:38" x14ac:dyDescent="0.15">
      <c r="A79" s="182"/>
      <c r="B79" s="183"/>
      <c r="C79" s="183"/>
      <c r="D79" s="183" t="s">
        <v>203</v>
      </c>
      <c r="E79" s="183"/>
      <c r="F79" s="183"/>
      <c r="G79" s="130">
        <v>0</v>
      </c>
      <c r="H79" s="131"/>
      <c r="I79" s="130">
        <f t="shared" si="9"/>
        <v>0</v>
      </c>
      <c r="J79" s="132"/>
      <c r="K79" s="133">
        <f t="shared" si="9"/>
        <v>0</v>
      </c>
      <c r="L79" s="116"/>
      <c r="M79" s="119"/>
      <c r="N79" s="113"/>
      <c r="O79" s="116"/>
      <c r="P79" s="119"/>
      <c r="Q79" s="184"/>
      <c r="R79" s="120"/>
      <c r="S79" s="112"/>
      <c r="T79" s="185"/>
      <c r="U79" s="122"/>
      <c r="V79" s="256">
        <v>0</v>
      </c>
      <c r="W79" s="263">
        <v>0</v>
      </c>
      <c r="X79" s="116"/>
      <c r="Y79" s="119"/>
      <c r="Z79" s="113"/>
      <c r="AA79" s="116"/>
      <c r="AB79" s="119"/>
      <c r="AC79" s="184"/>
      <c r="AD79" s="112"/>
      <c r="AE79" s="119"/>
      <c r="AF79" s="119"/>
      <c r="AG79" s="113"/>
      <c r="AH79" s="327">
        <f t="shared" si="8"/>
        <v>0</v>
      </c>
      <c r="AI79" s="183"/>
      <c r="AJ79" s="113"/>
      <c r="AK79" s="280">
        <v>0</v>
      </c>
      <c r="AL79" s="335">
        <f t="shared" si="10"/>
        <v>0</v>
      </c>
    </row>
    <row r="80" spans="1:38" x14ac:dyDescent="0.15">
      <c r="A80" s="182"/>
      <c r="B80" s="183"/>
      <c r="C80" s="183"/>
      <c r="D80" s="183" t="s">
        <v>204</v>
      </c>
      <c r="E80" s="183"/>
      <c r="F80" s="183"/>
      <c r="G80" s="130">
        <v>0</v>
      </c>
      <c r="H80" s="131"/>
      <c r="I80" s="130">
        <f t="shared" si="9"/>
        <v>0</v>
      </c>
      <c r="J80" s="132"/>
      <c r="K80" s="133">
        <f t="shared" si="9"/>
        <v>0</v>
      </c>
      <c r="L80" s="116"/>
      <c r="M80" s="119"/>
      <c r="N80" s="113"/>
      <c r="O80" s="116"/>
      <c r="P80" s="119"/>
      <c r="Q80" s="184"/>
      <c r="R80" s="120"/>
      <c r="S80" s="112"/>
      <c r="T80" s="185"/>
      <c r="U80" s="122"/>
      <c r="V80" s="256">
        <v>0</v>
      </c>
      <c r="W80" s="263">
        <v>0</v>
      </c>
      <c r="X80" s="116"/>
      <c r="Y80" s="119"/>
      <c r="Z80" s="113"/>
      <c r="AA80" s="116"/>
      <c r="AB80" s="119"/>
      <c r="AC80" s="184"/>
      <c r="AD80" s="112"/>
      <c r="AE80" s="119"/>
      <c r="AF80" s="119"/>
      <c r="AG80" s="113"/>
      <c r="AH80" s="327">
        <f t="shared" si="8"/>
        <v>0</v>
      </c>
      <c r="AI80" s="183"/>
      <c r="AJ80" s="113"/>
      <c r="AK80" s="280">
        <v>0</v>
      </c>
      <c r="AL80" s="335">
        <f t="shared" si="10"/>
        <v>0</v>
      </c>
    </row>
    <row r="81" spans="1:38" x14ac:dyDescent="0.15">
      <c r="A81" s="182"/>
      <c r="B81" s="183"/>
      <c r="C81" s="183"/>
      <c r="D81" s="183" t="s">
        <v>205</v>
      </c>
      <c r="E81" s="183"/>
      <c r="F81" s="183"/>
      <c r="G81" s="130">
        <v>3305627</v>
      </c>
      <c r="H81" s="131"/>
      <c r="I81" s="130">
        <f t="shared" si="9"/>
        <v>3305627</v>
      </c>
      <c r="J81" s="132"/>
      <c r="K81" s="133">
        <f t="shared" si="9"/>
        <v>3305627</v>
      </c>
      <c r="L81" s="116"/>
      <c r="M81" s="119"/>
      <c r="N81" s="113"/>
      <c r="O81" s="116"/>
      <c r="P81" s="119"/>
      <c r="Q81" s="184"/>
      <c r="R81" s="120"/>
      <c r="S81" s="112"/>
      <c r="T81" s="185"/>
      <c r="U81" s="122"/>
      <c r="V81" s="256">
        <v>13</v>
      </c>
      <c r="W81" s="263">
        <v>13</v>
      </c>
      <c r="X81" s="116"/>
      <c r="Y81" s="119"/>
      <c r="Z81" s="113"/>
      <c r="AA81" s="116"/>
      <c r="AB81" s="119"/>
      <c r="AC81" s="184"/>
      <c r="AD81" s="112"/>
      <c r="AE81" s="119"/>
      <c r="AF81" s="119"/>
      <c r="AG81" s="113"/>
      <c r="AH81" s="327">
        <f t="shared" si="8"/>
        <v>13</v>
      </c>
      <c r="AI81" s="183"/>
      <c r="AJ81" s="113"/>
      <c r="AK81" s="280">
        <v>13</v>
      </c>
      <c r="AL81" s="335">
        <f t="shared" si="10"/>
        <v>3305640</v>
      </c>
    </row>
    <row r="82" spans="1:38" x14ac:dyDescent="0.15">
      <c r="A82" s="182"/>
      <c r="B82" s="183"/>
      <c r="C82" s="183"/>
      <c r="D82" s="183" t="s">
        <v>206</v>
      </c>
      <c r="E82" s="183"/>
      <c r="F82" s="183"/>
      <c r="G82" s="130">
        <v>145564</v>
      </c>
      <c r="H82" s="131"/>
      <c r="I82" s="130">
        <f t="shared" si="9"/>
        <v>145564</v>
      </c>
      <c r="J82" s="132"/>
      <c r="K82" s="133">
        <f t="shared" si="9"/>
        <v>145564</v>
      </c>
      <c r="L82" s="116"/>
      <c r="M82" s="119"/>
      <c r="N82" s="113"/>
      <c r="O82" s="116"/>
      <c r="P82" s="119"/>
      <c r="Q82" s="184"/>
      <c r="R82" s="120"/>
      <c r="S82" s="112"/>
      <c r="T82" s="185"/>
      <c r="U82" s="122"/>
      <c r="V82" s="256">
        <v>3</v>
      </c>
      <c r="W82" s="263">
        <v>3</v>
      </c>
      <c r="X82" s="116"/>
      <c r="Y82" s="119"/>
      <c r="Z82" s="113"/>
      <c r="AA82" s="116"/>
      <c r="AB82" s="119"/>
      <c r="AC82" s="184"/>
      <c r="AD82" s="112"/>
      <c r="AE82" s="119"/>
      <c r="AF82" s="119"/>
      <c r="AG82" s="113"/>
      <c r="AH82" s="327">
        <f t="shared" si="8"/>
        <v>3</v>
      </c>
      <c r="AI82" s="183"/>
      <c r="AJ82" s="113"/>
      <c r="AK82" s="280">
        <v>3</v>
      </c>
      <c r="AL82" s="335">
        <f t="shared" si="10"/>
        <v>145567</v>
      </c>
    </row>
    <row r="83" spans="1:38" x14ac:dyDescent="0.15">
      <c r="A83" s="182"/>
      <c r="B83" s="183"/>
      <c r="C83" s="183"/>
      <c r="D83" s="183" t="s">
        <v>15</v>
      </c>
      <c r="E83" s="183"/>
      <c r="F83" s="183"/>
      <c r="G83" s="130">
        <v>0</v>
      </c>
      <c r="H83" s="131"/>
      <c r="I83" s="130">
        <f>+G83+H83</f>
        <v>0</v>
      </c>
      <c r="J83" s="132"/>
      <c r="K83" s="133">
        <f>+I83+J83</f>
        <v>0</v>
      </c>
      <c r="L83" s="116"/>
      <c r="M83" s="119"/>
      <c r="N83" s="113"/>
      <c r="O83" s="116"/>
      <c r="P83" s="119"/>
      <c r="Q83" s="184"/>
      <c r="R83" s="120"/>
      <c r="S83" s="112"/>
      <c r="T83" s="185"/>
      <c r="U83" s="122"/>
      <c r="V83" s="256">
        <v>0</v>
      </c>
      <c r="W83" s="263">
        <v>0</v>
      </c>
      <c r="X83" s="116"/>
      <c r="Y83" s="119"/>
      <c r="Z83" s="113"/>
      <c r="AA83" s="116"/>
      <c r="AB83" s="119"/>
      <c r="AC83" s="184"/>
      <c r="AD83" s="112"/>
      <c r="AE83" s="119"/>
      <c r="AF83" s="119"/>
      <c r="AG83" s="113"/>
      <c r="AH83" s="327">
        <f t="shared" si="8"/>
        <v>0</v>
      </c>
      <c r="AI83" s="183"/>
      <c r="AJ83" s="113"/>
      <c r="AK83" s="280">
        <v>0</v>
      </c>
      <c r="AL83" s="335">
        <f t="shared" si="10"/>
        <v>0</v>
      </c>
    </row>
    <row r="84" spans="1:38" x14ac:dyDescent="0.15">
      <c r="A84" s="182"/>
      <c r="B84" s="183" t="s">
        <v>56</v>
      </c>
      <c r="C84" s="183"/>
      <c r="D84" s="183"/>
      <c r="E84" s="183"/>
      <c r="F84" s="183"/>
      <c r="G84" s="130">
        <f>SUM(G85:G87)</f>
        <v>6236763615</v>
      </c>
      <c r="H84" s="131"/>
      <c r="I84" s="132">
        <f>SUM(I85:I87)</f>
        <v>6236763615</v>
      </c>
      <c r="J84" s="132"/>
      <c r="K84" s="133">
        <f>SUM(K85:K87)</f>
        <v>6236763615</v>
      </c>
      <c r="L84" s="116"/>
      <c r="M84" s="119"/>
      <c r="N84" s="113"/>
      <c r="O84" s="116"/>
      <c r="P84" s="119"/>
      <c r="Q84" s="184"/>
      <c r="R84" s="120"/>
      <c r="S84" s="112"/>
      <c r="T84" s="185"/>
      <c r="U84" s="122"/>
      <c r="V84" s="256">
        <v>2556548</v>
      </c>
      <c r="W84" s="263">
        <v>2556548</v>
      </c>
      <c r="X84" s="116"/>
      <c r="Y84" s="119"/>
      <c r="Z84" s="113"/>
      <c r="AA84" s="116"/>
      <c r="AB84" s="119"/>
      <c r="AC84" s="184"/>
      <c r="AD84" s="112"/>
      <c r="AE84" s="119"/>
      <c r="AF84" s="119"/>
      <c r="AG84" s="113"/>
      <c r="AH84" s="327">
        <f t="shared" si="8"/>
        <v>2556548</v>
      </c>
      <c r="AI84" s="183"/>
      <c r="AJ84" s="113"/>
      <c r="AK84" s="280">
        <v>2556548</v>
      </c>
      <c r="AL84" s="335">
        <f t="shared" si="10"/>
        <v>6239320163</v>
      </c>
    </row>
    <row r="85" spans="1:38" x14ac:dyDescent="0.15">
      <c r="A85" s="182"/>
      <c r="B85" s="183"/>
      <c r="C85" s="183" t="s">
        <v>207</v>
      </c>
      <c r="D85" s="183"/>
      <c r="E85" s="183"/>
      <c r="F85" s="183"/>
      <c r="G85" s="130">
        <v>6202368586</v>
      </c>
      <c r="H85" s="131"/>
      <c r="I85" s="132">
        <f>+G85+H85</f>
        <v>6202368586</v>
      </c>
      <c r="J85" s="132"/>
      <c r="K85" s="133">
        <f t="shared" si="9"/>
        <v>6202368586</v>
      </c>
      <c r="L85" s="116"/>
      <c r="M85" s="119"/>
      <c r="N85" s="113"/>
      <c r="O85" s="116"/>
      <c r="P85" s="119"/>
      <c r="Q85" s="184"/>
      <c r="R85" s="120"/>
      <c r="S85" s="112"/>
      <c r="T85" s="185"/>
      <c r="U85" s="122"/>
      <c r="V85" s="256">
        <v>2552930</v>
      </c>
      <c r="W85" s="263">
        <v>2552930</v>
      </c>
      <c r="X85" s="116"/>
      <c r="Y85" s="119"/>
      <c r="Z85" s="113"/>
      <c r="AA85" s="116"/>
      <c r="AB85" s="119"/>
      <c r="AC85" s="184"/>
      <c r="AD85" s="112"/>
      <c r="AE85" s="119"/>
      <c r="AF85" s="119"/>
      <c r="AG85" s="113"/>
      <c r="AH85" s="327">
        <f t="shared" si="8"/>
        <v>2552930</v>
      </c>
      <c r="AI85" s="183"/>
      <c r="AJ85" s="113"/>
      <c r="AK85" s="280">
        <v>2552930</v>
      </c>
      <c r="AL85" s="335">
        <f t="shared" si="10"/>
        <v>6204921516</v>
      </c>
    </row>
    <row r="86" spans="1:38" x14ac:dyDescent="0.15">
      <c r="A86" s="186"/>
      <c r="B86" s="187"/>
      <c r="C86" s="187" t="s">
        <v>208</v>
      </c>
      <c r="D86" s="187"/>
      <c r="E86" s="187"/>
      <c r="F86" s="187"/>
      <c r="G86" s="134">
        <v>34395029</v>
      </c>
      <c r="H86" s="135"/>
      <c r="I86" s="132">
        <f t="shared" si="9"/>
        <v>34395029</v>
      </c>
      <c r="J86" s="136"/>
      <c r="K86" s="133">
        <f t="shared" si="9"/>
        <v>34395029</v>
      </c>
      <c r="L86" s="192"/>
      <c r="M86" s="193"/>
      <c r="N86" s="189"/>
      <c r="O86" s="192"/>
      <c r="P86" s="193"/>
      <c r="Q86" s="194"/>
      <c r="R86" s="190"/>
      <c r="S86" s="188"/>
      <c r="T86" s="195"/>
      <c r="U86" s="191"/>
      <c r="V86" s="256">
        <v>3618</v>
      </c>
      <c r="W86" s="263">
        <v>3618</v>
      </c>
      <c r="X86" s="192"/>
      <c r="Y86" s="193"/>
      <c r="Z86" s="189"/>
      <c r="AA86" s="192"/>
      <c r="AB86" s="193"/>
      <c r="AC86" s="194"/>
      <c r="AD86" s="188"/>
      <c r="AE86" s="193"/>
      <c r="AF86" s="193"/>
      <c r="AG86" s="189"/>
      <c r="AH86" s="327">
        <f t="shared" si="8"/>
        <v>3618</v>
      </c>
      <c r="AI86" s="183"/>
      <c r="AJ86" s="113"/>
      <c r="AK86" s="280">
        <v>3618</v>
      </c>
      <c r="AL86" s="335">
        <f t="shared" si="10"/>
        <v>34398647</v>
      </c>
    </row>
    <row r="87" spans="1:38" ht="14.25" thickBot="1" x14ac:dyDescent="0.2">
      <c r="A87" s="208"/>
      <c r="B87" s="209"/>
      <c r="C87" s="209" t="s">
        <v>282</v>
      </c>
      <c r="D87" s="209"/>
      <c r="E87" s="209"/>
      <c r="F87" s="209"/>
      <c r="G87" s="142">
        <v>0</v>
      </c>
      <c r="H87" s="143"/>
      <c r="I87" s="144">
        <f t="shared" si="9"/>
        <v>0</v>
      </c>
      <c r="J87" s="144"/>
      <c r="K87" s="145">
        <f t="shared" si="9"/>
        <v>0</v>
      </c>
      <c r="L87" s="214"/>
      <c r="M87" s="215"/>
      <c r="N87" s="211"/>
      <c r="O87" s="214"/>
      <c r="P87" s="215"/>
      <c r="Q87" s="216"/>
      <c r="R87" s="212"/>
      <c r="S87" s="210"/>
      <c r="T87" s="217"/>
      <c r="U87" s="213"/>
      <c r="V87" s="259">
        <v>0</v>
      </c>
      <c r="W87" s="267">
        <v>0</v>
      </c>
      <c r="X87" s="214"/>
      <c r="Y87" s="215"/>
      <c r="Z87" s="211"/>
      <c r="AA87" s="214"/>
      <c r="AB87" s="215"/>
      <c r="AC87" s="216"/>
      <c r="AD87" s="210"/>
      <c r="AE87" s="215"/>
      <c r="AF87" s="215"/>
      <c r="AG87" s="211"/>
      <c r="AH87" s="331">
        <f t="shared" si="8"/>
        <v>0</v>
      </c>
      <c r="AI87" s="209"/>
      <c r="AJ87" s="211"/>
      <c r="AK87" s="282">
        <v>0</v>
      </c>
      <c r="AL87" s="335">
        <f t="shared" si="10"/>
        <v>0</v>
      </c>
    </row>
    <row r="88" spans="1:38" x14ac:dyDescent="0.15">
      <c r="A88" s="178"/>
      <c r="B88" s="178"/>
      <c r="C88" s="178"/>
      <c r="D88" s="178"/>
      <c r="E88" s="178"/>
      <c r="F88" s="178"/>
      <c r="G88" s="125"/>
      <c r="H88" s="125"/>
      <c r="I88" s="125"/>
      <c r="J88" s="125"/>
      <c r="K88" s="125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260"/>
      <c r="W88" s="260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260"/>
      <c r="AI88" s="178"/>
      <c r="AJ88" s="178"/>
      <c r="AK88" s="260"/>
    </row>
    <row r="89" spans="1:38" x14ac:dyDescent="0.15">
      <c r="A89" s="178"/>
      <c r="B89" s="178"/>
      <c r="C89" s="178"/>
      <c r="D89" s="178"/>
      <c r="E89" s="178"/>
      <c r="F89" s="178"/>
      <c r="G89" s="125"/>
      <c r="H89" s="125"/>
      <c r="I89" s="125"/>
      <c r="J89" s="125"/>
      <c r="K89" s="125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260"/>
      <c r="W89" s="260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260"/>
      <c r="AI89" s="178"/>
      <c r="AJ89" s="178"/>
      <c r="AK89" s="260"/>
    </row>
    <row r="90" spans="1:38" x14ac:dyDescent="0.15">
      <c r="A90" s="178"/>
      <c r="B90" s="178"/>
      <c r="C90" s="178"/>
      <c r="D90" s="178"/>
      <c r="E90" s="178"/>
      <c r="F90" s="178"/>
      <c r="G90" s="125"/>
      <c r="H90" s="125"/>
      <c r="I90" s="125"/>
      <c r="J90" s="125"/>
      <c r="K90" s="125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260"/>
      <c r="W90" s="260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260"/>
      <c r="AI90" s="178"/>
      <c r="AJ90" s="178"/>
      <c r="AK90" s="260"/>
    </row>
    <row r="91" spans="1:38" x14ac:dyDescent="0.15">
      <c r="A91" s="178"/>
      <c r="B91" s="178"/>
      <c r="C91" s="178"/>
      <c r="D91" s="178"/>
      <c r="E91" s="178"/>
      <c r="F91" s="178"/>
      <c r="G91" s="125"/>
      <c r="H91" s="125"/>
      <c r="I91" s="125"/>
      <c r="J91" s="125"/>
      <c r="K91" s="125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260"/>
      <c r="W91" s="260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260"/>
      <c r="AI91" s="178"/>
      <c r="AJ91" s="178"/>
      <c r="AK91" s="260"/>
    </row>
    <row r="92" spans="1:38" x14ac:dyDescent="0.15">
      <c r="A92" s="178"/>
      <c r="B92" s="178"/>
      <c r="C92" s="178"/>
      <c r="D92" s="178"/>
      <c r="E92" s="178"/>
      <c r="F92" s="178"/>
      <c r="G92" s="125"/>
      <c r="H92" s="125"/>
      <c r="I92" s="125"/>
      <c r="J92" s="125"/>
      <c r="K92" s="125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260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</row>
    <row r="93" spans="1:38" ht="14.25" thickBot="1" x14ac:dyDescent="0.2">
      <c r="A93" s="219" t="s">
        <v>294</v>
      </c>
      <c r="B93" s="178"/>
      <c r="C93" s="178"/>
      <c r="D93" s="178"/>
      <c r="E93" s="178"/>
      <c r="F93" s="178"/>
      <c r="G93" s="125"/>
      <c r="H93" s="125"/>
      <c r="I93" s="125"/>
      <c r="J93" s="125"/>
      <c r="K93" s="125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260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219"/>
    </row>
    <row r="94" spans="1:38" x14ac:dyDescent="0.15">
      <c r="A94" s="502" t="s">
        <v>1</v>
      </c>
      <c r="B94" s="503"/>
      <c r="C94" s="503"/>
      <c r="D94" s="503"/>
      <c r="E94" s="503"/>
      <c r="F94" s="283"/>
      <c r="G94" s="508" t="s">
        <v>168</v>
      </c>
      <c r="H94" s="509"/>
      <c r="I94" s="509"/>
      <c r="J94" s="509"/>
      <c r="K94" s="510"/>
      <c r="L94" s="511" t="s">
        <v>169</v>
      </c>
      <c r="M94" s="511"/>
      <c r="N94" s="511"/>
      <c r="O94" s="511"/>
      <c r="P94" s="511"/>
      <c r="Q94" s="511"/>
      <c r="R94" s="511"/>
      <c r="S94" s="511"/>
      <c r="T94" s="511"/>
      <c r="U94" s="512"/>
      <c r="V94" s="523" t="s">
        <v>170</v>
      </c>
      <c r="W94" s="511"/>
      <c r="X94" s="511"/>
      <c r="Y94" s="511"/>
      <c r="Z94" s="511"/>
      <c r="AA94" s="511"/>
      <c r="AB94" s="511"/>
      <c r="AC94" s="511"/>
      <c r="AD94" s="511"/>
      <c r="AE94" s="511"/>
      <c r="AF94" s="511"/>
      <c r="AG94" s="511"/>
      <c r="AH94" s="511"/>
      <c r="AI94" s="511"/>
      <c r="AJ94" s="511"/>
      <c r="AK94" s="513"/>
    </row>
    <row r="95" spans="1:38" s="174" customFormat="1" ht="13.5" customHeight="1" x14ac:dyDescent="0.15">
      <c r="A95" s="504"/>
      <c r="B95" s="505"/>
      <c r="C95" s="505"/>
      <c r="D95" s="505"/>
      <c r="E95" s="505"/>
      <c r="F95" s="284"/>
      <c r="G95" s="514" t="s">
        <v>146</v>
      </c>
      <c r="H95" s="517" t="s">
        <v>171</v>
      </c>
      <c r="I95" s="486" t="s">
        <v>172</v>
      </c>
      <c r="J95" s="489" t="s">
        <v>242</v>
      </c>
      <c r="K95" s="492" t="s">
        <v>173</v>
      </c>
      <c r="L95" s="495" t="s">
        <v>296</v>
      </c>
      <c r="M95" s="495"/>
      <c r="N95" s="495"/>
      <c r="O95" s="495"/>
      <c r="P95" s="495"/>
      <c r="Q95" s="495"/>
      <c r="R95" s="461" t="s">
        <v>241</v>
      </c>
      <c r="S95" s="464" t="s">
        <v>243</v>
      </c>
      <c r="T95" s="467" t="s">
        <v>244</v>
      </c>
      <c r="U95" s="499" t="s">
        <v>173</v>
      </c>
      <c r="V95" s="522" t="s">
        <v>145</v>
      </c>
      <c r="W95" s="475"/>
      <c r="X95" s="474" t="s">
        <v>163</v>
      </c>
      <c r="Y95" s="473"/>
      <c r="Z95" s="475"/>
      <c r="AA95" s="473" t="s">
        <v>174</v>
      </c>
      <c r="AB95" s="473"/>
      <c r="AC95" s="473"/>
      <c r="AD95" s="474" t="s">
        <v>175</v>
      </c>
      <c r="AE95" s="473"/>
      <c r="AF95" s="473"/>
      <c r="AG95" s="475"/>
      <c r="AH95" s="461" t="s">
        <v>241</v>
      </c>
      <c r="AI95" s="464" t="s">
        <v>243</v>
      </c>
      <c r="AJ95" s="467" t="s">
        <v>244</v>
      </c>
      <c r="AK95" s="470" t="s">
        <v>173</v>
      </c>
      <c r="AL95" s="334"/>
    </row>
    <row r="96" spans="1:38" s="174" customFormat="1" ht="13.5" customHeight="1" x14ac:dyDescent="0.15">
      <c r="A96" s="504"/>
      <c r="B96" s="505"/>
      <c r="C96" s="505"/>
      <c r="D96" s="505"/>
      <c r="E96" s="505"/>
      <c r="F96" s="284"/>
      <c r="G96" s="515"/>
      <c r="H96" s="518"/>
      <c r="I96" s="487"/>
      <c r="J96" s="490"/>
      <c r="K96" s="493"/>
      <c r="L96" s="495" t="s">
        <v>176</v>
      </c>
      <c r="M96" s="495"/>
      <c r="N96" s="496"/>
      <c r="O96" s="495" t="s">
        <v>15</v>
      </c>
      <c r="P96" s="495"/>
      <c r="Q96" s="495"/>
      <c r="R96" s="462"/>
      <c r="S96" s="465"/>
      <c r="T96" s="468"/>
      <c r="U96" s="500"/>
      <c r="V96" s="520" t="str">
        <f>+V8</f>
        <v>群馬県市町村　　総合事務組合　　（非公災）</v>
      </c>
      <c r="W96" s="480" t="s">
        <v>147</v>
      </c>
      <c r="X96" s="464" t="s">
        <v>177</v>
      </c>
      <c r="Y96" s="478" t="s">
        <v>144</v>
      </c>
      <c r="Z96" s="480" t="s">
        <v>147</v>
      </c>
      <c r="AA96" s="476" t="s">
        <v>178</v>
      </c>
      <c r="AB96" s="478" t="s">
        <v>144</v>
      </c>
      <c r="AC96" s="482" t="s">
        <v>147</v>
      </c>
      <c r="AD96" s="464" t="s">
        <v>179</v>
      </c>
      <c r="AE96" s="484" t="s">
        <v>245</v>
      </c>
      <c r="AF96" s="478" t="s">
        <v>144</v>
      </c>
      <c r="AG96" s="480" t="s">
        <v>147</v>
      </c>
      <c r="AH96" s="462"/>
      <c r="AI96" s="465"/>
      <c r="AJ96" s="468"/>
      <c r="AK96" s="471"/>
      <c r="AL96" s="334"/>
    </row>
    <row r="97" spans="1:38" s="174" customFormat="1" ht="27" x14ac:dyDescent="0.15">
      <c r="A97" s="506"/>
      <c r="B97" s="507"/>
      <c r="C97" s="507"/>
      <c r="D97" s="507"/>
      <c r="E97" s="507"/>
      <c r="F97" s="285"/>
      <c r="G97" s="516"/>
      <c r="H97" s="519"/>
      <c r="I97" s="488"/>
      <c r="J97" s="491"/>
      <c r="K97" s="494"/>
      <c r="L97" s="175" t="s">
        <v>180</v>
      </c>
      <c r="M97" s="273" t="s">
        <v>181</v>
      </c>
      <c r="N97" s="278" t="s">
        <v>144</v>
      </c>
      <c r="O97" s="274" t="s">
        <v>182</v>
      </c>
      <c r="P97" s="272" t="s">
        <v>183</v>
      </c>
      <c r="Q97" s="176" t="s">
        <v>144</v>
      </c>
      <c r="R97" s="463"/>
      <c r="S97" s="466"/>
      <c r="T97" s="469"/>
      <c r="U97" s="501"/>
      <c r="V97" s="521"/>
      <c r="W97" s="481"/>
      <c r="X97" s="466"/>
      <c r="Y97" s="479"/>
      <c r="Z97" s="481"/>
      <c r="AA97" s="477"/>
      <c r="AB97" s="479"/>
      <c r="AC97" s="483"/>
      <c r="AD97" s="466"/>
      <c r="AE97" s="485"/>
      <c r="AF97" s="479"/>
      <c r="AG97" s="481"/>
      <c r="AH97" s="463"/>
      <c r="AI97" s="466"/>
      <c r="AJ97" s="469"/>
      <c r="AK97" s="472"/>
      <c r="AL97" s="334"/>
    </row>
    <row r="98" spans="1:38" x14ac:dyDescent="0.15">
      <c r="A98" s="207" t="s">
        <v>74</v>
      </c>
      <c r="B98" s="179"/>
      <c r="C98" s="179"/>
      <c r="D98" s="179"/>
      <c r="E98" s="179"/>
      <c r="F98" s="181"/>
      <c r="G98" s="126">
        <f>+G120-G99</f>
        <v>-110005905</v>
      </c>
      <c r="H98" s="127"/>
      <c r="I98" s="126">
        <f>+I120-I99</f>
        <v>-110005905</v>
      </c>
      <c r="J98" s="128"/>
      <c r="K98" s="129">
        <f>+K120-K99</f>
        <v>-110005905</v>
      </c>
      <c r="L98" s="115"/>
      <c r="M98" s="117"/>
      <c r="N98" s="111"/>
      <c r="O98" s="115"/>
      <c r="P98" s="117"/>
      <c r="Q98" s="180"/>
      <c r="R98" s="118"/>
      <c r="S98" s="110"/>
      <c r="T98" s="181"/>
      <c r="U98" s="121"/>
      <c r="V98" s="322">
        <v>61995</v>
      </c>
      <c r="W98" s="262">
        <v>61995</v>
      </c>
      <c r="X98" s="110"/>
      <c r="Y98" s="117"/>
      <c r="Z98" s="111"/>
      <c r="AA98" s="115"/>
      <c r="AB98" s="117"/>
      <c r="AC98" s="180"/>
      <c r="AD98" s="110"/>
      <c r="AE98" s="117"/>
      <c r="AF98" s="117"/>
      <c r="AG98" s="111"/>
      <c r="AH98" s="262">
        <f>+W98</f>
        <v>61995</v>
      </c>
      <c r="AI98" s="115"/>
      <c r="AJ98" s="181"/>
      <c r="AK98" s="279">
        <v>61995</v>
      </c>
      <c r="AL98" s="335">
        <f t="shared" ref="AL98:AL132" si="11">+K98+AK98</f>
        <v>-109943910</v>
      </c>
    </row>
    <row r="99" spans="1:38" x14ac:dyDescent="0.15">
      <c r="A99" s="182"/>
      <c r="B99" s="183" t="s">
        <v>100</v>
      </c>
      <c r="C99" s="183"/>
      <c r="D99" s="183"/>
      <c r="E99" s="183"/>
      <c r="F99" s="185"/>
      <c r="G99" s="130">
        <f>+G100+G115</f>
        <v>258884962</v>
      </c>
      <c r="H99" s="131"/>
      <c r="I99" s="130">
        <f>+I100+I115</f>
        <v>258884962</v>
      </c>
      <c r="J99" s="132"/>
      <c r="K99" s="133">
        <f>+K100+K115</f>
        <v>258884962</v>
      </c>
      <c r="L99" s="116"/>
      <c r="M99" s="119"/>
      <c r="N99" s="113"/>
      <c r="O99" s="116"/>
      <c r="P99" s="119"/>
      <c r="Q99" s="184"/>
      <c r="R99" s="120"/>
      <c r="S99" s="112"/>
      <c r="T99" s="185"/>
      <c r="U99" s="122"/>
      <c r="V99" s="323">
        <v>10503</v>
      </c>
      <c r="W99" s="263">
        <v>10503</v>
      </c>
      <c r="X99" s="112"/>
      <c r="Y99" s="119"/>
      <c r="Z99" s="113"/>
      <c r="AA99" s="116"/>
      <c r="AB99" s="119"/>
      <c r="AC99" s="184"/>
      <c r="AD99" s="112"/>
      <c r="AE99" s="119"/>
      <c r="AF99" s="119"/>
      <c r="AG99" s="113"/>
      <c r="AH99" s="263">
        <f>+W99</f>
        <v>10503</v>
      </c>
      <c r="AI99" s="116"/>
      <c r="AJ99" s="185"/>
      <c r="AK99" s="280">
        <v>10503</v>
      </c>
      <c r="AL99" s="335">
        <f t="shared" si="11"/>
        <v>258895465</v>
      </c>
    </row>
    <row r="100" spans="1:38" x14ac:dyDescent="0.15">
      <c r="A100" s="182"/>
      <c r="B100" s="183"/>
      <c r="C100" s="183" t="s">
        <v>101</v>
      </c>
      <c r="D100" s="183"/>
      <c r="E100" s="183"/>
      <c r="F100" s="185"/>
      <c r="G100" s="130">
        <f>+G101+G106+G111</f>
        <v>249239194</v>
      </c>
      <c r="H100" s="131"/>
      <c r="I100" s="130">
        <f>+I101+I106+I111</f>
        <v>249239194</v>
      </c>
      <c r="J100" s="132"/>
      <c r="K100" s="133">
        <f>+K101+K106+K111</f>
        <v>249239194</v>
      </c>
      <c r="L100" s="116"/>
      <c r="M100" s="119"/>
      <c r="N100" s="113"/>
      <c r="O100" s="116"/>
      <c r="P100" s="119"/>
      <c r="Q100" s="184"/>
      <c r="R100" s="120"/>
      <c r="S100" s="112"/>
      <c r="T100" s="185"/>
      <c r="U100" s="122"/>
      <c r="V100" s="323">
        <v>345</v>
      </c>
      <c r="W100" s="263">
        <v>345</v>
      </c>
      <c r="X100" s="112"/>
      <c r="Y100" s="119"/>
      <c r="Z100" s="113"/>
      <c r="AA100" s="116"/>
      <c r="AB100" s="119"/>
      <c r="AC100" s="184"/>
      <c r="AD100" s="112"/>
      <c r="AE100" s="119"/>
      <c r="AF100" s="119"/>
      <c r="AG100" s="113"/>
      <c r="AH100" s="263">
        <f t="shared" ref="AH100:AH122" si="12">+W100</f>
        <v>345</v>
      </c>
      <c r="AI100" s="116"/>
      <c r="AJ100" s="185"/>
      <c r="AK100" s="280">
        <v>345</v>
      </c>
      <c r="AL100" s="335">
        <f t="shared" si="11"/>
        <v>249239539</v>
      </c>
    </row>
    <row r="101" spans="1:38" x14ac:dyDescent="0.15">
      <c r="A101" s="182"/>
      <c r="B101" s="183"/>
      <c r="C101" s="183"/>
      <c r="D101" s="183" t="s">
        <v>59</v>
      </c>
      <c r="E101" s="183"/>
      <c r="F101" s="185"/>
      <c r="G101" s="130">
        <f>SUM(G102:G105)</f>
        <v>40453987</v>
      </c>
      <c r="H101" s="131"/>
      <c r="I101" s="130">
        <f>SUM(I102:I105)</f>
        <v>40453987</v>
      </c>
      <c r="J101" s="132"/>
      <c r="K101" s="133">
        <f>SUM(K102:K105)</f>
        <v>40453987</v>
      </c>
      <c r="L101" s="116"/>
      <c r="M101" s="119"/>
      <c r="N101" s="113"/>
      <c r="O101" s="116"/>
      <c r="P101" s="119"/>
      <c r="Q101" s="184"/>
      <c r="R101" s="120"/>
      <c r="S101" s="112"/>
      <c r="T101" s="185"/>
      <c r="U101" s="122"/>
      <c r="V101" s="323">
        <v>170</v>
      </c>
      <c r="W101" s="263">
        <v>170</v>
      </c>
      <c r="X101" s="112"/>
      <c r="Y101" s="119"/>
      <c r="Z101" s="113"/>
      <c r="AA101" s="116"/>
      <c r="AB101" s="119"/>
      <c r="AC101" s="184"/>
      <c r="AD101" s="112"/>
      <c r="AE101" s="119"/>
      <c r="AF101" s="119"/>
      <c r="AG101" s="113"/>
      <c r="AH101" s="263">
        <f t="shared" si="12"/>
        <v>170</v>
      </c>
      <c r="AI101" s="116"/>
      <c r="AJ101" s="185"/>
      <c r="AK101" s="280">
        <v>170</v>
      </c>
      <c r="AL101" s="335">
        <f t="shared" si="11"/>
        <v>40454157</v>
      </c>
    </row>
    <row r="102" spans="1:38" x14ac:dyDescent="0.15">
      <c r="A102" s="182"/>
      <c r="B102" s="183"/>
      <c r="C102" s="183"/>
      <c r="D102" s="183"/>
      <c r="E102" s="183" t="s">
        <v>209</v>
      </c>
      <c r="F102" s="185"/>
      <c r="G102" s="130">
        <v>38201048</v>
      </c>
      <c r="H102" s="131"/>
      <c r="I102" s="130">
        <f t="shared" ref="I102:K122" si="13">+G102+H102</f>
        <v>38201048</v>
      </c>
      <c r="J102" s="132"/>
      <c r="K102" s="133">
        <f t="shared" si="13"/>
        <v>38201048</v>
      </c>
      <c r="L102" s="116"/>
      <c r="M102" s="119"/>
      <c r="N102" s="113"/>
      <c r="O102" s="116"/>
      <c r="P102" s="119"/>
      <c r="Q102" s="184"/>
      <c r="R102" s="120"/>
      <c r="S102" s="112"/>
      <c r="T102" s="185"/>
      <c r="U102" s="122"/>
      <c r="V102" s="323">
        <v>158</v>
      </c>
      <c r="W102" s="263">
        <v>158</v>
      </c>
      <c r="X102" s="112"/>
      <c r="Y102" s="119"/>
      <c r="Z102" s="113"/>
      <c r="AA102" s="116"/>
      <c r="AB102" s="119"/>
      <c r="AC102" s="184"/>
      <c r="AD102" s="112"/>
      <c r="AE102" s="119"/>
      <c r="AF102" s="119"/>
      <c r="AG102" s="113"/>
      <c r="AH102" s="263">
        <f t="shared" si="12"/>
        <v>158</v>
      </c>
      <c r="AI102" s="116"/>
      <c r="AJ102" s="185"/>
      <c r="AK102" s="280">
        <v>158</v>
      </c>
      <c r="AL102" s="335">
        <f t="shared" si="11"/>
        <v>38201206</v>
      </c>
    </row>
    <row r="103" spans="1:38" x14ac:dyDescent="0.15">
      <c r="A103" s="182"/>
      <c r="B103" s="183"/>
      <c r="C103" s="183"/>
      <c r="D103" s="183"/>
      <c r="E103" s="183" t="s">
        <v>210</v>
      </c>
      <c r="F103" s="185"/>
      <c r="G103" s="130">
        <v>123749</v>
      </c>
      <c r="H103" s="131"/>
      <c r="I103" s="130">
        <f t="shared" si="13"/>
        <v>123749</v>
      </c>
      <c r="J103" s="132"/>
      <c r="K103" s="133">
        <f>+I103+J103</f>
        <v>123749</v>
      </c>
      <c r="L103" s="116"/>
      <c r="M103" s="119"/>
      <c r="N103" s="113"/>
      <c r="O103" s="116"/>
      <c r="P103" s="119"/>
      <c r="Q103" s="184"/>
      <c r="R103" s="120"/>
      <c r="S103" s="112"/>
      <c r="T103" s="185"/>
      <c r="U103" s="122"/>
      <c r="V103" s="323">
        <v>2</v>
      </c>
      <c r="W103" s="263">
        <v>2</v>
      </c>
      <c r="X103" s="112"/>
      <c r="Y103" s="119"/>
      <c r="Z103" s="113"/>
      <c r="AA103" s="116"/>
      <c r="AB103" s="119"/>
      <c r="AC103" s="184"/>
      <c r="AD103" s="112"/>
      <c r="AE103" s="119"/>
      <c r="AF103" s="119"/>
      <c r="AG103" s="113"/>
      <c r="AH103" s="263">
        <f t="shared" si="12"/>
        <v>2</v>
      </c>
      <c r="AI103" s="116"/>
      <c r="AJ103" s="185"/>
      <c r="AK103" s="280">
        <v>2</v>
      </c>
      <c r="AL103" s="335">
        <f t="shared" si="11"/>
        <v>123751</v>
      </c>
    </row>
    <row r="104" spans="1:38" x14ac:dyDescent="0.15">
      <c r="A104" s="182"/>
      <c r="B104" s="183"/>
      <c r="C104" s="183"/>
      <c r="D104" s="183"/>
      <c r="E104" s="183" t="s">
        <v>211</v>
      </c>
      <c r="F104" s="185"/>
      <c r="G104" s="130">
        <v>0</v>
      </c>
      <c r="H104" s="131"/>
      <c r="I104" s="130">
        <f t="shared" si="13"/>
        <v>0</v>
      </c>
      <c r="J104" s="132"/>
      <c r="K104" s="133">
        <f t="shared" si="13"/>
        <v>0</v>
      </c>
      <c r="L104" s="116"/>
      <c r="M104" s="119"/>
      <c r="N104" s="113"/>
      <c r="O104" s="116"/>
      <c r="P104" s="119"/>
      <c r="Q104" s="184"/>
      <c r="R104" s="120"/>
      <c r="S104" s="112"/>
      <c r="T104" s="185"/>
      <c r="U104" s="122"/>
      <c r="V104" s="323">
        <v>10</v>
      </c>
      <c r="W104" s="263">
        <v>10</v>
      </c>
      <c r="X104" s="112"/>
      <c r="Y104" s="119"/>
      <c r="Z104" s="113"/>
      <c r="AA104" s="116"/>
      <c r="AB104" s="119"/>
      <c r="AC104" s="184"/>
      <c r="AD104" s="112"/>
      <c r="AE104" s="119"/>
      <c r="AF104" s="119"/>
      <c r="AG104" s="113"/>
      <c r="AH104" s="263">
        <f t="shared" si="12"/>
        <v>10</v>
      </c>
      <c r="AI104" s="116"/>
      <c r="AJ104" s="185"/>
      <c r="AK104" s="280">
        <v>10</v>
      </c>
      <c r="AL104" s="335">
        <f t="shared" si="11"/>
        <v>10</v>
      </c>
    </row>
    <row r="105" spans="1:38" x14ac:dyDescent="0.15">
      <c r="A105" s="182"/>
      <c r="B105" s="183"/>
      <c r="C105" s="183"/>
      <c r="D105" s="183"/>
      <c r="E105" s="183" t="s">
        <v>15</v>
      </c>
      <c r="F105" s="185"/>
      <c r="G105" s="130">
        <v>2129190</v>
      </c>
      <c r="H105" s="131"/>
      <c r="I105" s="130">
        <f t="shared" si="13"/>
        <v>2129190</v>
      </c>
      <c r="J105" s="132"/>
      <c r="K105" s="133">
        <f t="shared" si="13"/>
        <v>2129190</v>
      </c>
      <c r="L105" s="116"/>
      <c r="M105" s="119"/>
      <c r="N105" s="113"/>
      <c r="O105" s="116"/>
      <c r="P105" s="119"/>
      <c r="Q105" s="184"/>
      <c r="R105" s="120"/>
      <c r="S105" s="112"/>
      <c r="T105" s="185"/>
      <c r="U105" s="122"/>
      <c r="V105" s="323">
        <v>0</v>
      </c>
      <c r="W105" s="263">
        <v>0</v>
      </c>
      <c r="X105" s="112"/>
      <c r="Y105" s="119"/>
      <c r="Z105" s="113"/>
      <c r="AA105" s="116"/>
      <c r="AB105" s="119"/>
      <c r="AC105" s="184"/>
      <c r="AD105" s="112"/>
      <c r="AE105" s="119"/>
      <c r="AF105" s="119"/>
      <c r="AG105" s="113"/>
      <c r="AH105" s="263">
        <f t="shared" si="12"/>
        <v>0</v>
      </c>
      <c r="AI105" s="116"/>
      <c r="AJ105" s="185"/>
      <c r="AK105" s="280">
        <v>0</v>
      </c>
      <c r="AL105" s="335">
        <f t="shared" si="11"/>
        <v>2129190</v>
      </c>
    </row>
    <row r="106" spans="1:38" x14ac:dyDescent="0.15">
      <c r="A106" s="182"/>
      <c r="B106" s="183"/>
      <c r="C106" s="183"/>
      <c r="D106" s="183" t="s">
        <v>212</v>
      </c>
      <c r="E106" s="183"/>
      <c r="F106" s="185"/>
      <c r="G106" s="130">
        <f>SUM(G107:G110)</f>
        <v>207792979</v>
      </c>
      <c r="H106" s="131"/>
      <c r="I106" s="130">
        <f>SUM(I107:I110)</f>
        <v>207792979</v>
      </c>
      <c r="J106" s="132"/>
      <c r="K106" s="133">
        <f>SUM(K107:K110)</f>
        <v>207792979</v>
      </c>
      <c r="L106" s="116"/>
      <c r="M106" s="119"/>
      <c r="N106" s="113"/>
      <c r="O106" s="116"/>
      <c r="P106" s="119"/>
      <c r="Q106" s="184"/>
      <c r="R106" s="120"/>
      <c r="S106" s="112"/>
      <c r="T106" s="185"/>
      <c r="U106" s="122"/>
      <c r="V106" s="323">
        <v>175</v>
      </c>
      <c r="W106" s="263">
        <v>175</v>
      </c>
      <c r="X106" s="112"/>
      <c r="Y106" s="119"/>
      <c r="Z106" s="113"/>
      <c r="AA106" s="116"/>
      <c r="AB106" s="119"/>
      <c r="AC106" s="184"/>
      <c r="AD106" s="112"/>
      <c r="AE106" s="119"/>
      <c r="AF106" s="119"/>
      <c r="AG106" s="113"/>
      <c r="AH106" s="263">
        <f t="shared" si="12"/>
        <v>175</v>
      </c>
      <c r="AI106" s="116"/>
      <c r="AJ106" s="185"/>
      <c r="AK106" s="280">
        <v>175</v>
      </c>
      <c r="AL106" s="335">
        <f t="shared" si="11"/>
        <v>207793154</v>
      </c>
    </row>
    <row r="107" spans="1:38" x14ac:dyDescent="0.15">
      <c r="A107" s="182"/>
      <c r="B107" s="183"/>
      <c r="C107" s="183"/>
      <c r="D107" s="183"/>
      <c r="E107" s="183" t="s">
        <v>64</v>
      </c>
      <c r="F107" s="185"/>
      <c r="G107" s="130">
        <v>53677323</v>
      </c>
      <c r="H107" s="131"/>
      <c r="I107" s="130">
        <f t="shared" si="13"/>
        <v>53677323</v>
      </c>
      <c r="J107" s="132"/>
      <c r="K107" s="133">
        <f t="shared" si="13"/>
        <v>53677323</v>
      </c>
      <c r="L107" s="116"/>
      <c r="M107" s="119"/>
      <c r="N107" s="113"/>
      <c r="O107" s="116"/>
      <c r="P107" s="119"/>
      <c r="Q107" s="184"/>
      <c r="R107" s="120"/>
      <c r="S107" s="112"/>
      <c r="T107" s="185"/>
      <c r="U107" s="122"/>
      <c r="V107" s="323">
        <v>175</v>
      </c>
      <c r="W107" s="263">
        <v>175</v>
      </c>
      <c r="X107" s="112"/>
      <c r="Y107" s="119"/>
      <c r="Z107" s="113"/>
      <c r="AA107" s="116"/>
      <c r="AB107" s="119"/>
      <c r="AC107" s="184"/>
      <c r="AD107" s="112"/>
      <c r="AE107" s="119"/>
      <c r="AF107" s="119"/>
      <c r="AG107" s="113"/>
      <c r="AH107" s="263">
        <f t="shared" si="12"/>
        <v>175</v>
      </c>
      <c r="AI107" s="116"/>
      <c r="AJ107" s="185"/>
      <c r="AK107" s="280">
        <v>175</v>
      </c>
      <c r="AL107" s="335">
        <f t="shared" si="11"/>
        <v>53677498</v>
      </c>
    </row>
    <row r="108" spans="1:38" x14ac:dyDescent="0.15">
      <c r="A108" s="182"/>
      <c r="B108" s="183"/>
      <c r="C108" s="183"/>
      <c r="D108" s="183"/>
      <c r="E108" s="183" t="s">
        <v>65</v>
      </c>
      <c r="F108" s="185"/>
      <c r="G108" s="130">
        <v>14930136</v>
      </c>
      <c r="H108" s="131"/>
      <c r="I108" s="130">
        <f t="shared" si="13"/>
        <v>14930136</v>
      </c>
      <c r="J108" s="132"/>
      <c r="K108" s="133">
        <f t="shared" si="13"/>
        <v>14930136</v>
      </c>
      <c r="L108" s="116"/>
      <c r="M108" s="119"/>
      <c r="N108" s="113"/>
      <c r="O108" s="116"/>
      <c r="P108" s="119"/>
      <c r="Q108" s="184"/>
      <c r="R108" s="120"/>
      <c r="S108" s="112"/>
      <c r="T108" s="185"/>
      <c r="U108" s="122"/>
      <c r="V108" s="323">
        <v>0</v>
      </c>
      <c r="W108" s="263">
        <v>0</v>
      </c>
      <c r="X108" s="112"/>
      <c r="Y108" s="119"/>
      <c r="Z108" s="113"/>
      <c r="AA108" s="116"/>
      <c r="AB108" s="119"/>
      <c r="AC108" s="184"/>
      <c r="AD108" s="112"/>
      <c r="AE108" s="119"/>
      <c r="AF108" s="119"/>
      <c r="AG108" s="113"/>
      <c r="AH108" s="263">
        <f t="shared" si="12"/>
        <v>0</v>
      </c>
      <c r="AI108" s="116"/>
      <c r="AJ108" s="185"/>
      <c r="AK108" s="280">
        <v>0</v>
      </c>
      <c r="AL108" s="335">
        <f t="shared" si="11"/>
        <v>14930136</v>
      </c>
    </row>
    <row r="109" spans="1:38" x14ac:dyDescent="0.15">
      <c r="A109" s="182"/>
      <c r="B109" s="183"/>
      <c r="C109" s="183"/>
      <c r="D109" s="183"/>
      <c r="E109" s="183" t="s">
        <v>66</v>
      </c>
      <c r="F109" s="185"/>
      <c r="G109" s="130">
        <v>139150630</v>
      </c>
      <c r="H109" s="131"/>
      <c r="I109" s="130">
        <f t="shared" si="13"/>
        <v>139150630</v>
      </c>
      <c r="J109" s="132"/>
      <c r="K109" s="133">
        <f t="shared" si="13"/>
        <v>139150630</v>
      </c>
      <c r="L109" s="116"/>
      <c r="M109" s="119"/>
      <c r="N109" s="113"/>
      <c r="O109" s="116"/>
      <c r="P109" s="119"/>
      <c r="Q109" s="184"/>
      <c r="R109" s="120"/>
      <c r="S109" s="112"/>
      <c r="T109" s="185"/>
      <c r="U109" s="122"/>
      <c r="V109" s="323">
        <v>0</v>
      </c>
      <c r="W109" s="263">
        <v>0</v>
      </c>
      <c r="X109" s="112"/>
      <c r="Y109" s="119"/>
      <c r="Z109" s="113"/>
      <c r="AA109" s="116"/>
      <c r="AB109" s="119"/>
      <c r="AC109" s="184"/>
      <c r="AD109" s="112"/>
      <c r="AE109" s="119"/>
      <c r="AF109" s="119"/>
      <c r="AG109" s="113"/>
      <c r="AH109" s="263">
        <f t="shared" si="12"/>
        <v>0</v>
      </c>
      <c r="AI109" s="116"/>
      <c r="AJ109" s="185"/>
      <c r="AK109" s="280">
        <v>0</v>
      </c>
      <c r="AL109" s="335">
        <f t="shared" si="11"/>
        <v>139150630</v>
      </c>
    </row>
    <row r="110" spans="1:38" x14ac:dyDescent="0.15">
      <c r="A110" s="182"/>
      <c r="B110" s="183"/>
      <c r="C110" s="183"/>
      <c r="D110" s="183"/>
      <c r="E110" s="183" t="s">
        <v>15</v>
      </c>
      <c r="F110" s="185"/>
      <c r="G110" s="130">
        <v>34890</v>
      </c>
      <c r="H110" s="131"/>
      <c r="I110" s="130">
        <f t="shared" si="13"/>
        <v>34890</v>
      </c>
      <c r="J110" s="132"/>
      <c r="K110" s="133">
        <f t="shared" si="13"/>
        <v>34890</v>
      </c>
      <c r="L110" s="116"/>
      <c r="M110" s="119"/>
      <c r="N110" s="113"/>
      <c r="O110" s="116"/>
      <c r="P110" s="119"/>
      <c r="Q110" s="184"/>
      <c r="R110" s="120"/>
      <c r="S110" s="112"/>
      <c r="T110" s="185"/>
      <c r="U110" s="122"/>
      <c r="V110" s="323">
        <v>0</v>
      </c>
      <c r="W110" s="263">
        <v>0</v>
      </c>
      <c r="X110" s="112"/>
      <c r="Y110" s="119"/>
      <c r="Z110" s="113"/>
      <c r="AA110" s="116"/>
      <c r="AB110" s="119"/>
      <c r="AC110" s="184"/>
      <c r="AD110" s="112"/>
      <c r="AE110" s="119"/>
      <c r="AF110" s="119"/>
      <c r="AG110" s="113"/>
      <c r="AH110" s="263">
        <f t="shared" si="12"/>
        <v>0</v>
      </c>
      <c r="AI110" s="116"/>
      <c r="AJ110" s="185"/>
      <c r="AK110" s="280">
        <v>0</v>
      </c>
      <c r="AL110" s="335">
        <f t="shared" si="11"/>
        <v>34890</v>
      </c>
    </row>
    <row r="111" spans="1:38" x14ac:dyDescent="0.15">
      <c r="A111" s="182"/>
      <c r="B111" s="183"/>
      <c r="C111" s="183"/>
      <c r="D111" s="183" t="s">
        <v>102</v>
      </c>
      <c r="E111" s="183"/>
      <c r="F111" s="185"/>
      <c r="G111" s="130">
        <f>SUM(G112:G114)</f>
        <v>992228</v>
      </c>
      <c r="H111" s="131"/>
      <c r="I111" s="130">
        <f>SUM(I112:I114)</f>
        <v>992228</v>
      </c>
      <c r="J111" s="132"/>
      <c r="K111" s="133">
        <f>SUM(K112:K114)</f>
        <v>992228</v>
      </c>
      <c r="L111" s="116"/>
      <c r="M111" s="119"/>
      <c r="N111" s="113"/>
      <c r="O111" s="116"/>
      <c r="P111" s="119"/>
      <c r="Q111" s="184"/>
      <c r="R111" s="120"/>
      <c r="S111" s="112"/>
      <c r="T111" s="185"/>
      <c r="U111" s="122"/>
      <c r="V111" s="323">
        <v>0</v>
      </c>
      <c r="W111" s="263">
        <v>0</v>
      </c>
      <c r="X111" s="112"/>
      <c r="Y111" s="119"/>
      <c r="Z111" s="113"/>
      <c r="AA111" s="116"/>
      <c r="AB111" s="119"/>
      <c r="AC111" s="184"/>
      <c r="AD111" s="112"/>
      <c r="AE111" s="119"/>
      <c r="AF111" s="119"/>
      <c r="AG111" s="113"/>
      <c r="AH111" s="263">
        <f t="shared" si="12"/>
        <v>0</v>
      </c>
      <c r="AI111" s="116"/>
      <c r="AJ111" s="185"/>
      <c r="AK111" s="280">
        <v>0</v>
      </c>
      <c r="AL111" s="335">
        <f t="shared" si="11"/>
        <v>992228</v>
      </c>
    </row>
    <row r="112" spans="1:38" x14ac:dyDescent="0.15">
      <c r="A112" s="182"/>
      <c r="B112" s="183"/>
      <c r="C112" s="183"/>
      <c r="D112" s="183"/>
      <c r="E112" s="183" t="s">
        <v>67</v>
      </c>
      <c r="F112" s="185"/>
      <c r="G112" s="130">
        <v>0</v>
      </c>
      <c r="H112" s="131"/>
      <c r="I112" s="130">
        <f t="shared" si="13"/>
        <v>0</v>
      </c>
      <c r="J112" s="132"/>
      <c r="K112" s="133">
        <f t="shared" si="13"/>
        <v>0</v>
      </c>
      <c r="L112" s="116"/>
      <c r="M112" s="119"/>
      <c r="N112" s="113"/>
      <c r="O112" s="116"/>
      <c r="P112" s="119"/>
      <c r="Q112" s="184"/>
      <c r="R112" s="120"/>
      <c r="S112" s="112"/>
      <c r="T112" s="185"/>
      <c r="U112" s="122"/>
      <c r="V112" s="323">
        <v>0</v>
      </c>
      <c r="W112" s="263">
        <v>0</v>
      </c>
      <c r="X112" s="112"/>
      <c r="Y112" s="119"/>
      <c r="Z112" s="113"/>
      <c r="AA112" s="116"/>
      <c r="AB112" s="119"/>
      <c r="AC112" s="184"/>
      <c r="AD112" s="112"/>
      <c r="AE112" s="119"/>
      <c r="AF112" s="119"/>
      <c r="AG112" s="113"/>
      <c r="AH112" s="263">
        <f t="shared" si="12"/>
        <v>0</v>
      </c>
      <c r="AI112" s="116"/>
      <c r="AJ112" s="185"/>
      <c r="AK112" s="280">
        <v>0</v>
      </c>
      <c r="AL112" s="335">
        <f t="shared" si="11"/>
        <v>0</v>
      </c>
    </row>
    <row r="113" spans="1:38" x14ac:dyDescent="0.15">
      <c r="A113" s="182"/>
      <c r="B113" s="183"/>
      <c r="C113" s="183"/>
      <c r="D113" s="183"/>
      <c r="E113" s="183" t="s">
        <v>68</v>
      </c>
      <c r="F113" s="185"/>
      <c r="G113" s="130">
        <v>0</v>
      </c>
      <c r="H113" s="131"/>
      <c r="I113" s="130">
        <f t="shared" si="13"/>
        <v>0</v>
      </c>
      <c r="J113" s="132"/>
      <c r="K113" s="133">
        <f t="shared" si="13"/>
        <v>0</v>
      </c>
      <c r="L113" s="116"/>
      <c r="M113" s="119"/>
      <c r="N113" s="113"/>
      <c r="O113" s="116"/>
      <c r="P113" s="119"/>
      <c r="Q113" s="184"/>
      <c r="R113" s="120"/>
      <c r="S113" s="112"/>
      <c r="T113" s="185"/>
      <c r="U113" s="122"/>
      <c r="V113" s="323">
        <v>0</v>
      </c>
      <c r="W113" s="263">
        <v>0</v>
      </c>
      <c r="X113" s="112"/>
      <c r="Y113" s="119"/>
      <c r="Z113" s="113"/>
      <c r="AA113" s="116"/>
      <c r="AB113" s="119"/>
      <c r="AC113" s="184"/>
      <c r="AD113" s="112"/>
      <c r="AE113" s="119"/>
      <c r="AF113" s="119"/>
      <c r="AG113" s="113"/>
      <c r="AH113" s="263">
        <f t="shared" si="12"/>
        <v>0</v>
      </c>
      <c r="AI113" s="116"/>
      <c r="AJ113" s="185"/>
      <c r="AK113" s="280">
        <v>0</v>
      </c>
      <c r="AL113" s="335">
        <f t="shared" si="11"/>
        <v>0</v>
      </c>
    </row>
    <row r="114" spans="1:38" x14ac:dyDescent="0.15">
      <c r="A114" s="182"/>
      <c r="B114" s="183"/>
      <c r="C114" s="183"/>
      <c r="D114" s="183"/>
      <c r="E114" s="183" t="s">
        <v>15</v>
      </c>
      <c r="F114" s="185"/>
      <c r="G114" s="130">
        <v>992228</v>
      </c>
      <c r="H114" s="131"/>
      <c r="I114" s="130">
        <f t="shared" si="13"/>
        <v>992228</v>
      </c>
      <c r="J114" s="132"/>
      <c r="K114" s="133">
        <f t="shared" si="13"/>
        <v>992228</v>
      </c>
      <c r="L114" s="116"/>
      <c r="M114" s="119"/>
      <c r="N114" s="113"/>
      <c r="O114" s="116"/>
      <c r="P114" s="119"/>
      <c r="Q114" s="184"/>
      <c r="R114" s="120"/>
      <c r="S114" s="112"/>
      <c r="T114" s="185"/>
      <c r="U114" s="122"/>
      <c r="V114" s="323">
        <v>0</v>
      </c>
      <c r="W114" s="263">
        <v>0</v>
      </c>
      <c r="X114" s="112"/>
      <c r="Y114" s="119"/>
      <c r="Z114" s="113"/>
      <c r="AA114" s="116"/>
      <c r="AB114" s="119"/>
      <c r="AC114" s="184"/>
      <c r="AD114" s="112"/>
      <c r="AE114" s="119"/>
      <c r="AF114" s="119"/>
      <c r="AG114" s="113"/>
      <c r="AH114" s="263">
        <f t="shared" si="12"/>
        <v>0</v>
      </c>
      <c r="AI114" s="116"/>
      <c r="AJ114" s="185"/>
      <c r="AK114" s="280">
        <v>0</v>
      </c>
      <c r="AL114" s="335">
        <f t="shared" si="11"/>
        <v>992228</v>
      </c>
    </row>
    <row r="115" spans="1:38" x14ac:dyDescent="0.15">
      <c r="A115" s="182"/>
      <c r="B115" s="183"/>
      <c r="C115" s="183" t="s">
        <v>69</v>
      </c>
      <c r="D115" s="183"/>
      <c r="E115" s="183"/>
      <c r="F115" s="185"/>
      <c r="G115" s="130">
        <f>SUM(G116:G119)</f>
        <v>9645768</v>
      </c>
      <c r="H115" s="131"/>
      <c r="I115" s="130">
        <f>SUM(I116:I119)</f>
        <v>9645768</v>
      </c>
      <c r="J115" s="132"/>
      <c r="K115" s="133">
        <f>SUM(K116:K119)</f>
        <v>9645768</v>
      </c>
      <c r="L115" s="116"/>
      <c r="M115" s="119"/>
      <c r="N115" s="113"/>
      <c r="O115" s="116"/>
      <c r="P115" s="119"/>
      <c r="Q115" s="184"/>
      <c r="R115" s="120"/>
      <c r="S115" s="112"/>
      <c r="T115" s="185"/>
      <c r="U115" s="122"/>
      <c r="V115" s="323">
        <v>10158</v>
      </c>
      <c r="W115" s="263">
        <v>10158</v>
      </c>
      <c r="X115" s="112"/>
      <c r="Y115" s="119"/>
      <c r="Z115" s="113"/>
      <c r="AA115" s="116"/>
      <c r="AB115" s="119"/>
      <c r="AC115" s="184"/>
      <c r="AD115" s="112"/>
      <c r="AE115" s="119"/>
      <c r="AF115" s="119"/>
      <c r="AG115" s="113"/>
      <c r="AH115" s="263">
        <f t="shared" si="12"/>
        <v>10158</v>
      </c>
      <c r="AI115" s="116"/>
      <c r="AJ115" s="185"/>
      <c r="AK115" s="280">
        <v>10158</v>
      </c>
      <c r="AL115" s="335">
        <f t="shared" si="11"/>
        <v>9655926</v>
      </c>
    </row>
    <row r="116" spans="1:38" x14ac:dyDescent="0.15">
      <c r="A116" s="182"/>
      <c r="B116" s="183"/>
      <c r="C116" s="183"/>
      <c r="D116" s="183" t="s">
        <v>213</v>
      </c>
      <c r="E116" s="183"/>
      <c r="F116" s="185"/>
      <c r="G116" s="130">
        <v>4482368</v>
      </c>
      <c r="H116" s="131"/>
      <c r="I116" s="130">
        <f t="shared" si="13"/>
        <v>4482368</v>
      </c>
      <c r="J116" s="132"/>
      <c r="K116" s="133">
        <f t="shared" si="13"/>
        <v>4482368</v>
      </c>
      <c r="L116" s="116"/>
      <c r="M116" s="119"/>
      <c r="N116" s="113"/>
      <c r="O116" s="116"/>
      <c r="P116" s="119"/>
      <c r="Q116" s="184"/>
      <c r="R116" s="120"/>
      <c r="S116" s="112"/>
      <c r="T116" s="185"/>
      <c r="U116" s="122"/>
      <c r="V116" s="323">
        <v>1</v>
      </c>
      <c r="W116" s="263">
        <v>1</v>
      </c>
      <c r="X116" s="112"/>
      <c r="Y116" s="119"/>
      <c r="Z116" s="113"/>
      <c r="AA116" s="116"/>
      <c r="AB116" s="119"/>
      <c r="AC116" s="184"/>
      <c r="AD116" s="112"/>
      <c r="AE116" s="119"/>
      <c r="AF116" s="119"/>
      <c r="AG116" s="113"/>
      <c r="AH116" s="263">
        <f t="shared" si="12"/>
        <v>1</v>
      </c>
      <c r="AI116" s="116"/>
      <c r="AJ116" s="185"/>
      <c r="AK116" s="280">
        <v>1</v>
      </c>
      <c r="AL116" s="335">
        <f t="shared" si="11"/>
        <v>4482369</v>
      </c>
    </row>
    <row r="117" spans="1:38" x14ac:dyDescent="0.15">
      <c r="A117" s="182"/>
      <c r="B117" s="183"/>
      <c r="C117" s="183"/>
      <c r="D117" s="183" t="s">
        <v>71</v>
      </c>
      <c r="E117" s="183"/>
      <c r="F117" s="185"/>
      <c r="G117" s="130">
        <v>720000</v>
      </c>
      <c r="H117" s="131"/>
      <c r="I117" s="130">
        <f t="shared" si="13"/>
        <v>720000</v>
      </c>
      <c r="J117" s="132"/>
      <c r="K117" s="133">
        <f t="shared" si="13"/>
        <v>720000</v>
      </c>
      <c r="L117" s="116"/>
      <c r="M117" s="119"/>
      <c r="N117" s="113"/>
      <c r="O117" s="116"/>
      <c r="P117" s="119"/>
      <c r="Q117" s="184"/>
      <c r="R117" s="120"/>
      <c r="S117" s="112"/>
      <c r="T117" s="185"/>
      <c r="U117" s="122"/>
      <c r="V117" s="323">
        <v>1</v>
      </c>
      <c r="W117" s="263">
        <v>1</v>
      </c>
      <c r="X117" s="112"/>
      <c r="Y117" s="119"/>
      <c r="Z117" s="113"/>
      <c r="AA117" s="116"/>
      <c r="AB117" s="119"/>
      <c r="AC117" s="184"/>
      <c r="AD117" s="112"/>
      <c r="AE117" s="119"/>
      <c r="AF117" s="119"/>
      <c r="AG117" s="113"/>
      <c r="AH117" s="263">
        <f t="shared" si="12"/>
        <v>1</v>
      </c>
      <c r="AI117" s="116"/>
      <c r="AJ117" s="185"/>
      <c r="AK117" s="280">
        <v>1</v>
      </c>
      <c r="AL117" s="335">
        <f t="shared" si="11"/>
        <v>720001</v>
      </c>
    </row>
    <row r="118" spans="1:38" x14ac:dyDescent="0.15">
      <c r="A118" s="182"/>
      <c r="B118" s="183"/>
      <c r="C118" s="183"/>
      <c r="D118" s="183" t="s">
        <v>214</v>
      </c>
      <c r="E118" s="183"/>
      <c r="F118" s="185"/>
      <c r="G118" s="130">
        <v>0</v>
      </c>
      <c r="H118" s="131"/>
      <c r="I118" s="130">
        <f t="shared" si="13"/>
        <v>0</v>
      </c>
      <c r="J118" s="132"/>
      <c r="K118" s="133">
        <f t="shared" si="13"/>
        <v>0</v>
      </c>
      <c r="L118" s="116"/>
      <c r="M118" s="119"/>
      <c r="N118" s="113"/>
      <c r="O118" s="116"/>
      <c r="P118" s="119"/>
      <c r="Q118" s="184"/>
      <c r="R118" s="120"/>
      <c r="S118" s="112"/>
      <c r="T118" s="185"/>
      <c r="U118" s="122"/>
      <c r="V118" s="323">
        <v>0</v>
      </c>
      <c r="W118" s="263">
        <v>0</v>
      </c>
      <c r="X118" s="112"/>
      <c r="Y118" s="119"/>
      <c r="Z118" s="113"/>
      <c r="AA118" s="116"/>
      <c r="AB118" s="119"/>
      <c r="AC118" s="184"/>
      <c r="AD118" s="112"/>
      <c r="AE118" s="119"/>
      <c r="AF118" s="119"/>
      <c r="AG118" s="113"/>
      <c r="AH118" s="263">
        <f t="shared" si="12"/>
        <v>0</v>
      </c>
      <c r="AI118" s="116"/>
      <c r="AJ118" s="185"/>
      <c r="AK118" s="280">
        <v>0</v>
      </c>
      <c r="AL118" s="335">
        <f t="shared" si="11"/>
        <v>0</v>
      </c>
    </row>
    <row r="119" spans="1:38" x14ac:dyDescent="0.15">
      <c r="A119" s="182"/>
      <c r="B119" s="183"/>
      <c r="C119" s="183"/>
      <c r="D119" s="183" t="s">
        <v>15</v>
      </c>
      <c r="E119" s="183"/>
      <c r="F119" s="185"/>
      <c r="G119" s="130">
        <v>4443400</v>
      </c>
      <c r="H119" s="131"/>
      <c r="I119" s="130">
        <f t="shared" si="13"/>
        <v>4443400</v>
      </c>
      <c r="J119" s="132"/>
      <c r="K119" s="133">
        <f t="shared" si="13"/>
        <v>4443400</v>
      </c>
      <c r="L119" s="116"/>
      <c r="M119" s="119"/>
      <c r="N119" s="113"/>
      <c r="O119" s="116"/>
      <c r="P119" s="119"/>
      <c r="Q119" s="184"/>
      <c r="R119" s="120"/>
      <c r="S119" s="112"/>
      <c r="T119" s="185"/>
      <c r="U119" s="122"/>
      <c r="V119" s="323">
        <v>10156</v>
      </c>
      <c r="W119" s="263">
        <v>10156</v>
      </c>
      <c r="X119" s="112"/>
      <c r="Y119" s="119"/>
      <c r="Z119" s="113"/>
      <c r="AA119" s="116"/>
      <c r="AB119" s="119"/>
      <c r="AC119" s="184"/>
      <c r="AD119" s="112"/>
      <c r="AE119" s="119"/>
      <c r="AF119" s="119"/>
      <c r="AG119" s="113"/>
      <c r="AH119" s="263">
        <f t="shared" si="12"/>
        <v>10156</v>
      </c>
      <c r="AI119" s="116"/>
      <c r="AJ119" s="185"/>
      <c r="AK119" s="280">
        <v>10156</v>
      </c>
      <c r="AL119" s="335">
        <f t="shared" si="11"/>
        <v>4453556</v>
      </c>
    </row>
    <row r="120" spans="1:38" x14ac:dyDescent="0.15">
      <c r="A120" s="182"/>
      <c r="B120" s="183" t="s">
        <v>72</v>
      </c>
      <c r="C120" s="183"/>
      <c r="D120" s="183"/>
      <c r="E120" s="183"/>
      <c r="F120" s="185"/>
      <c r="G120" s="130">
        <f>SUM(G121:G122)</f>
        <v>148879057</v>
      </c>
      <c r="H120" s="131"/>
      <c r="I120" s="130">
        <f>SUM(I121:I122)</f>
        <v>148879057</v>
      </c>
      <c r="J120" s="132"/>
      <c r="K120" s="133">
        <f>SUM(K121:K122)</f>
        <v>148879057</v>
      </c>
      <c r="L120" s="116"/>
      <c r="M120" s="119"/>
      <c r="N120" s="113"/>
      <c r="O120" s="116"/>
      <c r="P120" s="119"/>
      <c r="Q120" s="184"/>
      <c r="R120" s="120"/>
      <c r="S120" s="112"/>
      <c r="T120" s="185"/>
      <c r="U120" s="122"/>
      <c r="V120" s="323">
        <v>72498</v>
      </c>
      <c r="W120" s="263">
        <v>72498</v>
      </c>
      <c r="X120" s="112"/>
      <c r="Y120" s="119"/>
      <c r="Z120" s="113"/>
      <c r="AA120" s="116"/>
      <c r="AB120" s="119"/>
      <c r="AC120" s="184"/>
      <c r="AD120" s="112"/>
      <c r="AE120" s="119"/>
      <c r="AF120" s="119"/>
      <c r="AG120" s="113"/>
      <c r="AH120" s="263">
        <f t="shared" si="12"/>
        <v>72498</v>
      </c>
      <c r="AI120" s="116"/>
      <c r="AJ120" s="185"/>
      <c r="AK120" s="280">
        <v>72498</v>
      </c>
      <c r="AL120" s="335">
        <f t="shared" si="11"/>
        <v>148951555</v>
      </c>
    </row>
    <row r="121" spans="1:38" x14ac:dyDescent="0.15">
      <c r="A121" s="182"/>
      <c r="B121" s="183"/>
      <c r="C121" s="183" t="s">
        <v>215</v>
      </c>
      <c r="D121" s="183"/>
      <c r="E121" s="183"/>
      <c r="F121" s="185"/>
      <c r="G121" s="130">
        <v>114845047</v>
      </c>
      <c r="H121" s="131"/>
      <c r="I121" s="132">
        <f t="shared" si="13"/>
        <v>114845047</v>
      </c>
      <c r="J121" s="132"/>
      <c r="K121" s="133">
        <f t="shared" si="13"/>
        <v>114845047</v>
      </c>
      <c r="L121" s="116"/>
      <c r="M121" s="119"/>
      <c r="N121" s="113"/>
      <c r="O121" s="116"/>
      <c r="P121" s="119"/>
      <c r="Q121" s="184"/>
      <c r="R121" s="120"/>
      <c r="S121" s="112"/>
      <c r="T121" s="185"/>
      <c r="U121" s="122"/>
      <c r="V121" s="323">
        <v>0</v>
      </c>
      <c r="W121" s="263">
        <v>0</v>
      </c>
      <c r="X121" s="112"/>
      <c r="Y121" s="119"/>
      <c r="Z121" s="113"/>
      <c r="AA121" s="116"/>
      <c r="AB121" s="119"/>
      <c r="AC121" s="184"/>
      <c r="AD121" s="112"/>
      <c r="AE121" s="119"/>
      <c r="AF121" s="119"/>
      <c r="AG121" s="113"/>
      <c r="AH121" s="263">
        <f t="shared" si="12"/>
        <v>0</v>
      </c>
      <c r="AI121" s="116"/>
      <c r="AJ121" s="185"/>
      <c r="AK121" s="280">
        <v>0</v>
      </c>
      <c r="AL121" s="335">
        <f t="shared" si="11"/>
        <v>114845047</v>
      </c>
    </row>
    <row r="122" spans="1:38" x14ac:dyDescent="0.15">
      <c r="A122" s="196"/>
      <c r="B122" s="197"/>
      <c r="C122" s="197" t="s">
        <v>15</v>
      </c>
      <c r="D122" s="197"/>
      <c r="E122" s="197"/>
      <c r="F122" s="205"/>
      <c r="G122" s="137">
        <v>34034010</v>
      </c>
      <c r="H122" s="138"/>
      <c r="I122" s="139">
        <f t="shared" si="13"/>
        <v>34034010</v>
      </c>
      <c r="J122" s="139"/>
      <c r="K122" s="140">
        <f t="shared" si="13"/>
        <v>34034010</v>
      </c>
      <c r="L122" s="202"/>
      <c r="M122" s="203"/>
      <c r="N122" s="199"/>
      <c r="O122" s="202"/>
      <c r="P122" s="203"/>
      <c r="Q122" s="204"/>
      <c r="R122" s="200"/>
      <c r="S122" s="198"/>
      <c r="T122" s="205"/>
      <c r="U122" s="201"/>
      <c r="V122" s="324">
        <v>72498</v>
      </c>
      <c r="W122" s="264">
        <v>72498</v>
      </c>
      <c r="X122" s="198"/>
      <c r="Y122" s="203"/>
      <c r="Z122" s="199"/>
      <c r="AA122" s="202"/>
      <c r="AB122" s="203"/>
      <c r="AC122" s="204"/>
      <c r="AD122" s="198"/>
      <c r="AE122" s="203"/>
      <c r="AF122" s="203"/>
      <c r="AG122" s="199"/>
      <c r="AH122" s="263">
        <f t="shared" si="12"/>
        <v>72498</v>
      </c>
      <c r="AI122" s="202"/>
      <c r="AJ122" s="205"/>
      <c r="AK122" s="281">
        <v>72498</v>
      </c>
      <c r="AL122" s="335">
        <f t="shared" si="11"/>
        <v>34106508</v>
      </c>
    </row>
    <row r="123" spans="1:38" x14ac:dyDescent="0.15">
      <c r="A123" s="207" t="s">
        <v>81</v>
      </c>
      <c r="B123" s="179"/>
      <c r="C123" s="179"/>
      <c r="D123" s="179"/>
      <c r="E123" s="179"/>
      <c r="F123" s="181"/>
      <c r="G123" s="126">
        <f>+G98+G130-G124</f>
        <v>-110005905</v>
      </c>
      <c r="H123" s="127"/>
      <c r="I123" s="126">
        <f>+I98+I130-I124</f>
        <v>-110005905</v>
      </c>
      <c r="J123" s="128"/>
      <c r="K123" s="141">
        <f>+K98+K130-K124</f>
        <v>-110005905</v>
      </c>
      <c r="L123" s="115"/>
      <c r="M123" s="117"/>
      <c r="N123" s="111"/>
      <c r="O123" s="115"/>
      <c r="P123" s="117"/>
      <c r="Q123" s="180"/>
      <c r="R123" s="118"/>
      <c r="S123" s="110"/>
      <c r="T123" s="181"/>
      <c r="U123" s="121"/>
      <c r="V123" s="322">
        <v>61995</v>
      </c>
      <c r="W123" s="262">
        <v>61995</v>
      </c>
      <c r="X123" s="110"/>
      <c r="Y123" s="117"/>
      <c r="Z123" s="111"/>
      <c r="AA123" s="115"/>
      <c r="AB123" s="117"/>
      <c r="AC123" s="180"/>
      <c r="AD123" s="110"/>
      <c r="AE123" s="117"/>
      <c r="AF123" s="117"/>
      <c r="AG123" s="111"/>
      <c r="AH123" s="262">
        <f>+W123</f>
        <v>61995</v>
      </c>
      <c r="AI123" s="115"/>
      <c r="AJ123" s="181"/>
      <c r="AK123" s="279">
        <v>61995</v>
      </c>
      <c r="AL123" s="335">
        <f t="shared" si="11"/>
        <v>-109943910</v>
      </c>
    </row>
    <row r="124" spans="1:38" x14ac:dyDescent="0.15">
      <c r="A124" s="182"/>
      <c r="B124" s="183" t="s">
        <v>75</v>
      </c>
      <c r="C124" s="183"/>
      <c r="D124" s="183"/>
      <c r="E124" s="183"/>
      <c r="F124" s="185"/>
      <c r="G124" s="130">
        <f>SUM(G125:G129)</f>
        <v>0</v>
      </c>
      <c r="H124" s="131"/>
      <c r="I124" s="130">
        <f>SUM(I125:I129)</f>
        <v>0</v>
      </c>
      <c r="J124" s="132"/>
      <c r="K124" s="133">
        <f>SUM(K125:K129)</f>
        <v>0</v>
      </c>
      <c r="L124" s="116"/>
      <c r="M124" s="119"/>
      <c r="N124" s="113"/>
      <c r="O124" s="116"/>
      <c r="P124" s="119"/>
      <c r="Q124" s="184"/>
      <c r="R124" s="120"/>
      <c r="S124" s="112"/>
      <c r="T124" s="185"/>
      <c r="U124" s="122"/>
      <c r="V124" s="323">
        <v>0</v>
      </c>
      <c r="W124" s="263">
        <v>0</v>
      </c>
      <c r="X124" s="112"/>
      <c r="Y124" s="119"/>
      <c r="Z124" s="113"/>
      <c r="AA124" s="116"/>
      <c r="AB124" s="119"/>
      <c r="AC124" s="184"/>
      <c r="AD124" s="112"/>
      <c r="AE124" s="119"/>
      <c r="AF124" s="119"/>
      <c r="AG124" s="113"/>
      <c r="AH124" s="263">
        <f>+W124</f>
        <v>0</v>
      </c>
      <c r="AI124" s="116"/>
      <c r="AJ124" s="185"/>
      <c r="AK124" s="280">
        <v>0</v>
      </c>
      <c r="AL124" s="335">
        <f t="shared" si="11"/>
        <v>0</v>
      </c>
    </row>
    <row r="125" spans="1:38" x14ac:dyDescent="0.15">
      <c r="A125" s="182"/>
      <c r="B125" s="183"/>
      <c r="C125" s="183" t="s">
        <v>76</v>
      </c>
      <c r="D125" s="183"/>
      <c r="E125" s="183"/>
      <c r="F125" s="185"/>
      <c r="G125" s="130">
        <v>0</v>
      </c>
      <c r="H125" s="131"/>
      <c r="I125" s="132">
        <f t="shared" ref="I125:K132" si="14">+G125+H125</f>
        <v>0</v>
      </c>
      <c r="J125" s="132"/>
      <c r="K125" s="133">
        <f t="shared" si="14"/>
        <v>0</v>
      </c>
      <c r="L125" s="116"/>
      <c r="M125" s="119"/>
      <c r="N125" s="113"/>
      <c r="O125" s="116"/>
      <c r="P125" s="119"/>
      <c r="Q125" s="184"/>
      <c r="R125" s="120"/>
      <c r="S125" s="112"/>
      <c r="T125" s="185"/>
      <c r="U125" s="122"/>
      <c r="V125" s="323">
        <v>0</v>
      </c>
      <c r="W125" s="263">
        <v>0</v>
      </c>
      <c r="X125" s="112"/>
      <c r="Y125" s="119"/>
      <c r="Z125" s="113"/>
      <c r="AA125" s="116"/>
      <c r="AB125" s="119"/>
      <c r="AC125" s="184"/>
      <c r="AD125" s="112"/>
      <c r="AE125" s="119"/>
      <c r="AF125" s="119"/>
      <c r="AG125" s="113"/>
      <c r="AH125" s="327">
        <f t="shared" ref="AH125:AH132" si="15">+W125</f>
        <v>0</v>
      </c>
      <c r="AI125" s="116"/>
      <c r="AJ125" s="185"/>
      <c r="AK125" s="280">
        <v>0</v>
      </c>
      <c r="AL125" s="335">
        <f t="shared" si="11"/>
        <v>0</v>
      </c>
    </row>
    <row r="126" spans="1:38" x14ac:dyDescent="0.15">
      <c r="A126" s="182"/>
      <c r="B126" s="183"/>
      <c r="C126" s="183" t="s">
        <v>216</v>
      </c>
      <c r="D126" s="183"/>
      <c r="E126" s="183"/>
      <c r="F126" s="185"/>
      <c r="G126" s="130">
        <v>0</v>
      </c>
      <c r="H126" s="131"/>
      <c r="I126" s="132">
        <f t="shared" si="14"/>
        <v>0</v>
      </c>
      <c r="J126" s="132"/>
      <c r="K126" s="133">
        <f t="shared" si="14"/>
        <v>0</v>
      </c>
      <c r="L126" s="116"/>
      <c r="M126" s="119"/>
      <c r="N126" s="113"/>
      <c r="O126" s="116"/>
      <c r="P126" s="119"/>
      <c r="Q126" s="184"/>
      <c r="R126" s="120"/>
      <c r="S126" s="112"/>
      <c r="T126" s="185"/>
      <c r="U126" s="122"/>
      <c r="V126" s="323">
        <v>0</v>
      </c>
      <c r="W126" s="263">
        <v>0</v>
      </c>
      <c r="X126" s="112"/>
      <c r="Y126" s="119"/>
      <c r="Z126" s="113"/>
      <c r="AA126" s="116"/>
      <c r="AB126" s="119"/>
      <c r="AC126" s="184"/>
      <c r="AD126" s="112"/>
      <c r="AE126" s="119"/>
      <c r="AF126" s="119"/>
      <c r="AG126" s="113"/>
      <c r="AH126" s="327">
        <f t="shared" si="15"/>
        <v>0</v>
      </c>
      <c r="AI126" s="116"/>
      <c r="AJ126" s="185"/>
      <c r="AK126" s="280">
        <v>0</v>
      </c>
      <c r="AL126" s="335">
        <f t="shared" si="11"/>
        <v>0</v>
      </c>
    </row>
    <row r="127" spans="1:38" x14ac:dyDescent="0.15">
      <c r="A127" s="182"/>
      <c r="B127" s="183"/>
      <c r="C127" s="183" t="s">
        <v>217</v>
      </c>
      <c r="D127" s="183"/>
      <c r="E127" s="183"/>
      <c r="F127" s="185"/>
      <c r="G127" s="130">
        <v>0</v>
      </c>
      <c r="H127" s="131"/>
      <c r="I127" s="132">
        <f t="shared" si="14"/>
        <v>0</v>
      </c>
      <c r="J127" s="132"/>
      <c r="K127" s="133">
        <f t="shared" si="14"/>
        <v>0</v>
      </c>
      <c r="L127" s="116"/>
      <c r="M127" s="119"/>
      <c r="N127" s="113"/>
      <c r="O127" s="116"/>
      <c r="P127" s="119"/>
      <c r="Q127" s="184"/>
      <c r="R127" s="120"/>
      <c r="S127" s="112"/>
      <c r="T127" s="185"/>
      <c r="U127" s="122"/>
      <c r="V127" s="323">
        <v>0</v>
      </c>
      <c r="W127" s="263">
        <v>0</v>
      </c>
      <c r="X127" s="112"/>
      <c r="Y127" s="119"/>
      <c r="Z127" s="113"/>
      <c r="AA127" s="116"/>
      <c r="AB127" s="119"/>
      <c r="AC127" s="184"/>
      <c r="AD127" s="112"/>
      <c r="AE127" s="119"/>
      <c r="AF127" s="119"/>
      <c r="AG127" s="113"/>
      <c r="AH127" s="327">
        <f t="shared" si="15"/>
        <v>0</v>
      </c>
      <c r="AI127" s="116"/>
      <c r="AJ127" s="185"/>
      <c r="AK127" s="280">
        <v>0</v>
      </c>
      <c r="AL127" s="335">
        <f t="shared" si="11"/>
        <v>0</v>
      </c>
    </row>
    <row r="128" spans="1:38" x14ac:dyDescent="0.15">
      <c r="A128" s="182"/>
      <c r="B128" s="183"/>
      <c r="C128" s="183" t="s">
        <v>218</v>
      </c>
      <c r="D128" s="183"/>
      <c r="E128" s="183"/>
      <c r="F128" s="185"/>
      <c r="G128" s="130">
        <v>0</v>
      </c>
      <c r="H128" s="131"/>
      <c r="I128" s="132">
        <f t="shared" si="14"/>
        <v>0</v>
      </c>
      <c r="J128" s="132"/>
      <c r="K128" s="133">
        <f t="shared" si="14"/>
        <v>0</v>
      </c>
      <c r="L128" s="116"/>
      <c r="M128" s="119"/>
      <c r="N128" s="113"/>
      <c r="O128" s="116"/>
      <c r="P128" s="119"/>
      <c r="Q128" s="184"/>
      <c r="R128" s="120"/>
      <c r="S128" s="112"/>
      <c r="T128" s="185"/>
      <c r="U128" s="122"/>
      <c r="V128" s="323">
        <v>0</v>
      </c>
      <c r="W128" s="263">
        <v>0</v>
      </c>
      <c r="X128" s="112"/>
      <c r="Y128" s="119"/>
      <c r="Z128" s="113"/>
      <c r="AA128" s="116"/>
      <c r="AB128" s="119"/>
      <c r="AC128" s="184"/>
      <c r="AD128" s="112"/>
      <c r="AE128" s="119"/>
      <c r="AF128" s="119"/>
      <c r="AG128" s="113"/>
      <c r="AH128" s="327">
        <f t="shared" si="15"/>
        <v>0</v>
      </c>
      <c r="AI128" s="116"/>
      <c r="AJ128" s="185"/>
      <c r="AK128" s="280">
        <v>0</v>
      </c>
      <c r="AL128" s="335">
        <f t="shared" si="11"/>
        <v>0</v>
      </c>
    </row>
    <row r="129" spans="1:38" x14ac:dyDescent="0.15">
      <c r="A129" s="182"/>
      <c r="B129" s="183"/>
      <c r="C129" s="183" t="s">
        <v>15</v>
      </c>
      <c r="D129" s="183"/>
      <c r="E129" s="183"/>
      <c r="F129" s="185"/>
      <c r="G129" s="130">
        <v>0</v>
      </c>
      <c r="H129" s="131"/>
      <c r="I129" s="132">
        <f t="shared" si="14"/>
        <v>0</v>
      </c>
      <c r="J129" s="132"/>
      <c r="K129" s="133">
        <f t="shared" si="14"/>
        <v>0</v>
      </c>
      <c r="L129" s="116"/>
      <c r="M129" s="119"/>
      <c r="N129" s="113"/>
      <c r="O129" s="116"/>
      <c r="P129" s="119"/>
      <c r="Q129" s="184"/>
      <c r="R129" s="120"/>
      <c r="S129" s="112"/>
      <c r="T129" s="185"/>
      <c r="U129" s="122"/>
      <c r="V129" s="323">
        <v>0</v>
      </c>
      <c r="W129" s="263">
        <v>0</v>
      </c>
      <c r="X129" s="112"/>
      <c r="Y129" s="119"/>
      <c r="Z129" s="113"/>
      <c r="AA129" s="116"/>
      <c r="AB129" s="119"/>
      <c r="AC129" s="184"/>
      <c r="AD129" s="112"/>
      <c r="AE129" s="119"/>
      <c r="AF129" s="119"/>
      <c r="AG129" s="113"/>
      <c r="AH129" s="327">
        <f t="shared" si="15"/>
        <v>0</v>
      </c>
      <c r="AI129" s="116"/>
      <c r="AJ129" s="185"/>
      <c r="AK129" s="280">
        <v>0</v>
      </c>
      <c r="AL129" s="335">
        <f t="shared" si="11"/>
        <v>0</v>
      </c>
    </row>
    <row r="130" spans="1:38" x14ac:dyDescent="0.15">
      <c r="A130" s="182"/>
      <c r="B130" s="183" t="s">
        <v>79</v>
      </c>
      <c r="C130" s="183"/>
      <c r="D130" s="183"/>
      <c r="E130" s="183"/>
      <c r="F130" s="185"/>
      <c r="G130" s="130">
        <f>SUM(G131:G132)</f>
        <v>0</v>
      </c>
      <c r="H130" s="131"/>
      <c r="I130" s="130">
        <f>SUM(I131:I132)</f>
        <v>0</v>
      </c>
      <c r="J130" s="132"/>
      <c r="K130" s="133">
        <f>SUM(K131:K132)</f>
        <v>0</v>
      </c>
      <c r="L130" s="116"/>
      <c r="M130" s="119"/>
      <c r="N130" s="113"/>
      <c r="O130" s="116"/>
      <c r="P130" s="119"/>
      <c r="Q130" s="184"/>
      <c r="R130" s="120"/>
      <c r="S130" s="112"/>
      <c r="T130" s="185"/>
      <c r="U130" s="122"/>
      <c r="V130" s="323">
        <v>0</v>
      </c>
      <c r="W130" s="263">
        <v>0</v>
      </c>
      <c r="X130" s="112"/>
      <c r="Y130" s="119"/>
      <c r="Z130" s="113"/>
      <c r="AA130" s="116"/>
      <c r="AB130" s="119"/>
      <c r="AC130" s="184"/>
      <c r="AD130" s="112"/>
      <c r="AE130" s="119"/>
      <c r="AF130" s="119"/>
      <c r="AG130" s="113"/>
      <c r="AH130" s="327">
        <f t="shared" si="15"/>
        <v>0</v>
      </c>
      <c r="AI130" s="116"/>
      <c r="AJ130" s="185"/>
      <c r="AK130" s="280">
        <v>0</v>
      </c>
      <c r="AL130" s="335">
        <f t="shared" si="11"/>
        <v>0</v>
      </c>
    </row>
    <row r="131" spans="1:38" x14ac:dyDescent="0.15">
      <c r="A131" s="182"/>
      <c r="B131" s="183" t="s">
        <v>157</v>
      </c>
      <c r="C131" s="183" t="s">
        <v>80</v>
      </c>
      <c r="D131" s="183"/>
      <c r="E131" s="183"/>
      <c r="F131" s="185"/>
      <c r="G131" s="130">
        <v>0</v>
      </c>
      <c r="H131" s="131"/>
      <c r="I131" s="132">
        <f t="shared" si="14"/>
        <v>0</v>
      </c>
      <c r="J131" s="132"/>
      <c r="K131" s="133">
        <f t="shared" si="14"/>
        <v>0</v>
      </c>
      <c r="L131" s="116"/>
      <c r="M131" s="119"/>
      <c r="N131" s="113"/>
      <c r="O131" s="116"/>
      <c r="P131" s="119"/>
      <c r="Q131" s="184"/>
      <c r="R131" s="120"/>
      <c r="S131" s="112"/>
      <c r="T131" s="185"/>
      <c r="U131" s="122"/>
      <c r="V131" s="323">
        <v>0</v>
      </c>
      <c r="W131" s="263">
        <v>0</v>
      </c>
      <c r="X131" s="112"/>
      <c r="Y131" s="119"/>
      <c r="Z131" s="113"/>
      <c r="AA131" s="116"/>
      <c r="AB131" s="119"/>
      <c r="AC131" s="184"/>
      <c r="AD131" s="112"/>
      <c r="AE131" s="119"/>
      <c r="AF131" s="119"/>
      <c r="AG131" s="113"/>
      <c r="AH131" s="327">
        <f t="shared" si="15"/>
        <v>0</v>
      </c>
      <c r="AI131" s="116"/>
      <c r="AJ131" s="185"/>
      <c r="AK131" s="280">
        <v>0</v>
      </c>
      <c r="AL131" s="335">
        <f t="shared" si="11"/>
        <v>0</v>
      </c>
    </row>
    <row r="132" spans="1:38" ht="14.25" thickBot="1" x14ac:dyDescent="0.2">
      <c r="A132" s="208"/>
      <c r="B132" s="209"/>
      <c r="C132" s="209" t="s">
        <v>153</v>
      </c>
      <c r="D132" s="209"/>
      <c r="E132" s="209"/>
      <c r="F132" s="217"/>
      <c r="G132" s="142">
        <v>0</v>
      </c>
      <c r="H132" s="143"/>
      <c r="I132" s="144">
        <f t="shared" si="14"/>
        <v>0</v>
      </c>
      <c r="J132" s="144"/>
      <c r="K132" s="145">
        <f t="shared" si="14"/>
        <v>0</v>
      </c>
      <c r="L132" s="214"/>
      <c r="M132" s="215"/>
      <c r="N132" s="211"/>
      <c r="O132" s="214"/>
      <c r="P132" s="215"/>
      <c r="Q132" s="216"/>
      <c r="R132" s="212"/>
      <c r="S132" s="210"/>
      <c r="T132" s="217"/>
      <c r="U132" s="213"/>
      <c r="V132" s="325">
        <v>0</v>
      </c>
      <c r="W132" s="267">
        <v>0</v>
      </c>
      <c r="X132" s="210"/>
      <c r="Y132" s="215"/>
      <c r="Z132" s="211"/>
      <c r="AA132" s="214"/>
      <c r="AB132" s="215"/>
      <c r="AC132" s="216"/>
      <c r="AD132" s="210"/>
      <c r="AE132" s="215"/>
      <c r="AF132" s="215"/>
      <c r="AG132" s="211"/>
      <c r="AH132" s="331">
        <f t="shared" si="15"/>
        <v>0</v>
      </c>
      <c r="AI132" s="214"/>
      <c r="AJ132" s="217"/>
      <c r="AK132" s="282">
        <v>0</v>
      </c>
      <c r="AL132" s="335">
        <f t="shared" si="11"/>
        <v>0</v>
      </c>
    </row>
    <row r="133" spans="1:38" x14ac:dyDescent="0.15">
      <c r="A133" s="114"/>
      <c r="B133" s="114"/>
      <c r="C133" s="114"/>
      <c r="D133" s="114"/>
      <c r="E133" s="114"/>
      <c r="F133" s="114"/>
      <c r="G133" s="125"/>
      <c r="H133" s="125"/>
      <c r="I133" s="125"/>
      <c r="J133" s="125"/>
      <c r="K133" s="125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260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</row>
    <row r="134" spans="1:38" x14ac:dyDescent="0.15">
      <c r="A134" s="114"/>
      <c r="B134" s="114"/>
      <c r="C134" s="114"/>
      <c r="D134" s="114"/>
      <c r="E134" s="114"/>
      <c r="F134" s="114"/>
      <c r="G134" s="125"/>
      <c r="H134" s="125"/>
      <c r="I134" s="125"/>
      <c r="J134" s="125"/>
      <c r="K134" s="125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260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</row>
    <row r="135" spans="1:38" x14ac:dyDescent="0.15">
      <c r="A135" s="114"/>
      <c r="B135" s="114"/>
      <c r="C135" s="114"/>
      <c r="D135" s="114"/>
      <c r="E135" s="114"/>
      <c r="F135" s="114"/>
      <c r="G135" s="125"/>
      <c r="H135" s="125"/>
      <c r="I135" s="125"/>
      <c r="J135" s="125"/>
      <c r="K135" s="125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260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</row>
    <row r="136" spans="1:38" x14ac:dyDescent="0.15">
      <c r="A136" s="114"/>
      <c r="B136" s="114"/>
      <c r="C136" s="114"/>
      <c r="D136" s="114"/>
      <c r="E136" s="114"/>
      <c r="F136" s="114"/>
      <c r="G136" s="125"/>
      <c r="H136" s="125"/>
      <c r="I136" s="125"/>
      <c r="J136" s="125"/>
      <c r="K136" s="125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260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</row>
    <row r="137" spans="1:38" x14ac:dyDescent="0.15">
      <c r="A137" s="114"/>
      <c r="B137" s="114"/>
      <c r="C137" s="114"/>
      <c r="D137" s="114"/>
      <c r="E137" s="114"/>
      <c r="F137" s="114"/>
      <c r="G137" s="125"/>
      <c r="H137" s="125"/>
      <c r="I137" s="125"/>
      <c r="J137" s="125"/>
      <c r="K137" s="125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260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</row>
    <row r="138" spans="1:38" x14ac:dyDescent="0.15">
      <c r="A138" s="114"/>
      <c r="B138" s="114"/>
      <c r="C138" s="114"/>
      <c r="D138" s="114"/>
      <c r="E138" s="114"/>
      <c r="F138" s="114"/>
      <c r="G138" s="125"/>
      <c r="H138" s="125"/>
      <c r="I138" s="125"/>
      <c r="J138" s="125"/>
      <c r="K138" s="125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260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</row>
    <row r="139" spans="1:38" x14ac:dyDescent="0.15">
      <c r="A139" s="114"/>
      <c r="B139" s="114"/>
      <c r="C139" s="114"/>
      <c r="D139" s="114"/>
      <c r="E139" s="114"/>
      <c r="F139" s="114"/>
      <c r="G139" s="125"/>
      <c r="H139" s="125"/>
      <c r="I139" s="125"/>
      <c r="J139" s="125"/>
      <c r="K139" s="125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260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</row>
    <row r="140" spans="1:38" x14ac:dyDescent="0.15">
      <c r="A140" s="114"/>
      <c r="B140" s="114"/>
      <c r="C140" s="114"/>
      <c r="D140" s="114"/>
      <c r="E140" s="114"/>
      <c r="F140" s="114"/>
      <c r="G140" s="125"/>
      <c r="H140" s="125"/>
      <c r="I140" s="125"/>
      <c r="J140" s="125"/>
      <c r="K140" s="125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260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</row>
    <row r="141" spans="1:38" x14ac:dyDescent="0.15">
      <c r="A141" s="114"/>
      <c r="B141" s="114"/>
      <c r="C141" s="114"/>
      <c r="D141" s="114"/>
      <c r="E141" s="114"/>
      <c r="F141" s="114"/>
      <c r="G141" s="125"/>
      <c r="H141" s="125"/>
      <c r="I141" s="125"/>
      <c r="J141" s="125"/>
      <c r="K141" s="125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260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</row>
    <row r="142" spans="1:38" x14ac:dyDescent="0.15">
      <c r="A142" s="114"/>
      <c r="B142" s="114"/>
      <c r="C142" s="114"/>
      <c r="D142" s="114"/>
      <c r="E142" s="114"/>
      <c r="F142" s="114"/>
      <c r="G142" s="125"/>
      <c r="H142" s="125"/>
      <c r="I142" s="125"/>
      <c r="J142" s="125"/>
      <c r="K142" s="125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260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</row>
    <row r="143" spans="1:38" x14ac:dyDescent="0.15">
      <c r="A143" s="178"/>
      <c r="B143" s="178"/>
      <c r="C143" s="178"/>
      <c r="D143" s="178"/>
      <c r="E143" s="178"/>
      <c r="G143" s="124"/>
      <c r="H143" s="124"/>
      <c r="I143" s="124"/>
      <c r="J143" s="124"/>
      <c r="K143" s="124"/>
    </row>
    <row r="144" spans="1:38" ht="14.25" thickBot="1" x14ac:dyDescent="0.2">
      <c r="A144" s="178" t="s">
        <v>293</v>
      </c>
      <c r="B144" s="178"/>
      <c r="C144" s="178"/>
      <c r="D144" s="178"/>
      <c r="E144" s="178"/>
      <c r="G144" s="124"/>
      <c r="H144" s="124"/>
      <c r="I144" s="124"/>
      <c r="J144" s="124"/>
      <c r="K144" s="124"/>
    </row>
    <row r="145" spans="1:38" x14ac:dyDescent="0.15">
      <c r="A145" s="502" t="s">
        <v>1</v>
      </c>
      <c r="B145" s="503"/>
      <c r="C145" s="503"/>
      <c r="D145" s="503"/>
      <c r="E145" s="503"/>
      <c r="F145" s="275"/>
      <c r="G145" s="508" t="s">
        <v>168</v>
      </c>
      <c r="H145" s="509"/>
      <c r="I145" s="509"/>
      <c r="J145" s="509"/>
      <c r="K145" s="510"/>
      <c r="L145" s="511" t="s">
        <v>169</v>
      </c>
      <c r="M145" s="511"/>
      <c r="N145" s="511"/>
      <c r="O145" s="511"/>
      <c r="P145" s="511"/>
      <c r="Q145" s="511"/>
      <c r="R145" s="511"/>
      <c r="S145" s="511"/>
      <c r="T145" s="511"/>
      <c r="U145" s="512"/>
      <c r="V145" s="511" t="s">
        <v>170</v>
      </c>
      <c r="W145" s="511"/>
      <c r="X145" s="511"/>
      <c r="Y145" s="511"/>
      <c r="Z145" s="511"/>
      <c r="AA145" s="511"/>
      <c r="AB145" s="511"/>
      <c r="AC145" s="511"/>
      <c r="AD145" s="511"/>
      <c r="AE145" s="511"/>
      <c r="AF145" s="511"/>
      <c r="AG145" s="511"/>
      <c r="AH145" s="511"/>
      <c r="AI145" s="511"/>
      <c r="AJ145" s="511"/>
      <c r="AK145" s="513"/>
    </row>
    <row r="146" spans="1:38" s="174" customFormat="1" ht="13.5" customHeight="1" x14ac:dyDescent="0.15">
      <c r="A146" s="504"/>
      <c r="B146" s="505"/>
      <c r="C146" s="505"/>
      <c r="D146" s="505"/>
      <c r="E146" s="505"/>
      <c r="F146" s="276"/>
      <c r="G146" s="514" t="s">
        <v>146</v>
      </c>
      <c r="H146" s="517" t="s">
        <v>171</v>
      </c>
      <c r="I146" s="486" t="s">
        <v>241</v>
      </c>
      <c r="J146" s="489" t="s">
        <v>242</v>
      </c>
      <c r="K146" s="492" t="s">
        <v>173</v>
      </c>
      <c r="L146" s="495" t="s">
        <v>296</v>
      </c>
      <c r="M146" s="495"/>
      <c r="N146" s="495"/>
      <c r="O146" s="495"/>
      <c r="P146" s="495"/>
      <c r="Q146" s="495"/>
      <c r="R146" s="461" t="s">
        <v>241</v>
      </c>
      <c r="S146" s="464" t="s">
        <v>243</v>
      </c>
      <c r="T146" s="467" t="s">
        <v>244</v>
      </c>
      <c r="U146" s="499" t="s">
        <v>173</v>
      </c>
      <c r="V146" s="474" t="s">
        <v>145</v>
      </c>
      <c r="W146" s="475"/>
      <c r="X146" s="474" t="s">
        <v>163</v>
      </c>
      <c r="Y146" s="473"/>
      <c r="Z146" s="475"/>
      <c r="AA146" s="473" t="s">
        <v>174</v>
      </c>
      <c r="AB146" s="473"/>
      <c r="AC146" s="473"/>
      <c r="AD146" s="474" t="s">
        <v>175</v>
      </c>
      <c r="AE146" s="473"/>
      <c r="AF146" s="473"/>
      <c r="AG146" s="475"/>
      <c r="AH146" s="461" t="s">
        <v>241</v>
      </c>
      <c r="AI146" s="464" t="s">
        <v>243</v>
      </c>
      <c r="AJ146" s="467" t="s">
        <v>244</v>
      </c>
      <c r="AK146" s="470" t="s">
        <v>173</v>
      </c>
      <c r="AL146" s="334"/>
    </row>
    <row r="147" spans="1:38" s="174" customFormat="1" ht="13.5" customHeight="1" x14ac:dyDescent="0.15">
      <c r="A147" s="504"/>
      <c r="B147" s="505"/>
      <c r="C147" s="505"/>
      <c r="D147" s="505"/>
      <c r="E147" s="505"/>
      <c r="F147" s="276"/>
      <c r="G147" s="515"/>
      <c r="H147" s="518"/>
      <c r="I147" s="487"/>
      <c r="J147" s="490"/>
      <c r="K147" s="493"/>
      <c r="L147" s="495" t="s">
        <v>176</v>
      </c>
      <c r="M147" s="495"/>
      <c r="N147" s="496"/>
      <c r="O147" s="495" t="s">
        <v>15</v>
      </c>
      <c r="P147" s="495"/>
      <c r="Q147" s="495"/>
      <c r="R147" s="462"/>
      <c r="S147" s="465"/>
      <c r="T147" s="468"/>
      <c r="U147" s="500"/>
      <c r="V147" s="497" t="str">
        <f>+V96</f>
        <v>群馬県市町村　　総合事務組合　　（非公災）</v>
      </c>
      <c r="W147" s="480" t="s">
        <v>147</v>
      </c>
      <c r="X147" s="464" t="s">
        <v>177</v>
      </c>
      <c r="Y147" s="478" t="s">
        <v>144</v>
      </c>
      <c r="Z147" s="480" t="s">
        <v>147</v>
      </c>
      <c r="AA147" s="476" t="s">
        <v>178</v>
      </c>
      <c r="AB147" s="478" t="s">
        <v>144</v>
      </c>
      <c r="AC147" s="482" t="s">
        <v>147</v>
      </c>
      <c r="AD147" s="464" t="s">
        <v>179</v>
      </c>
      <c r="AE147" s="484" t="s">
        <v>245</v>
      </c>
      <c r="AF147" s="478" t="s">
        <v>144</v>
      </c>
      <c r="AG147" s="480" t="s">
        <v>147</v>
      </c>
      <c r="AH147" s="462"/>
      <c r="AI147" s="465"/>
      <c r="AJ147" s="468"/>
      <c r="AK147" s="471"/>
      <c r="AL147" s="334"/>
    </row>
    <row r="148" spans="1:38" s="174" customFormat="1" ht="27" x14ac:dyDescent="0.15">
      <c r="A148" s="506"/>
      <c r="B148" s="507"/>
      <c r="C148" s="507"/>
      <c r="D148" s="507"/>
      <c r="E148" s="507"/>
      <c r="F148" s="277"/>
      <c r="G148" s="516"/>
      <c r="H148" s="519"/>
      <c r="I148" s="488"/>
      <c r="J148" s="491"/>
      <c r="K148" s="494"/>
      <c r="L148" s="175" t="s">
        <v>180</v>
      </c>
      <c r="M148" s="273" t="s">
        <v>181</v>
      </c>
      <c r="N148" s="278" t="s">
        <v>144</v>
      </c>
      <c r="O148" s="274" t="s">
        <v>182</v>
      </c>
      <c r="P148" s="272" t="s">
        <v>183</v>
      </c>
      <c r="Q148" s="176" t="s">
        <v>144</v>
      </c>
      <c r="R148" s="463"/>
      <c r="S148" s="466"/>
      <c r="T148" s="469"/>
      <c r="U148" s="501"/>
      <c r="V148" s="498"/>
      <c r="W148" s="481"/>
      <c r="X148" s="466"/>
      <c r="Y148" s="479"/>
      <c r="Z148" s="481"/>
      <c r="AA148" s="477"/>
      <c r="AB148" s="479"/>
      <c r="AC148" s="483"/>
      <c r="AD148" s="466"/>
      <c r="AE148" s="485"/>
      <c r="AF148" s="479"/>
      <c r="AG148" s="481"/>
      <c r="AH148" s="463"/>
      <c r="AI148" s="466"/>
      <c r="AJ148" s="469"/>
      <c r="AK148" s="472"/>
      <c r="AL148" s="334"/>
    </row>
    <row r="149" spans="1:38" x14ac:dyDescent="0.15">
      <c r="A149" s="220" t="s">
        <v>85</v>
      </c>
      <c r="B149" s="221"/>
      <c r="C149" s="221"/>
      <c r="D149" s="221"/>
      <c r="E149" s="221"/>
      <c r="F149" s="221"/>
      <c r="G149" s="146">
        <v>6346769520</v>
      </c>
      <c r="H149" s="147"/>
      <c r="I149" s="146">
        <v>6346769520</v>
      </c>
      <c r="J149" s="148"/>
      <c r="K149" s="149">
        <v>6346769520</v>
      </c>
      <c r="L149" s="226"/>
      <c r="M149" s="227"/>
      <c r="N149" s="223"/>
      <c r="O149" s="226"/>
      <c r="P149" s="227"/>
      <c r="Q149" s="228"/>
      <c r="R149" s="224"/>
      <c r="S149" s="222"/>
      <c r="T149" s="229"/>
      <c r="U149" s="225"/>
      <c r="V149" s="268">
        <v>2481819</v>
      </c>
      <c r="W149" s="269">
        <v>2481819</v>
      </c>
      <c r="X149" s="222"/>
      <c r="Y149" s="227"/>
      <c r="Z149" s="223"/>
      <c r="AA149" s="226"/>
      <c r="AB149" s="227"/>
      <c r="AC149" s="228"/>
      <c r="AD149" s="222"/>
      <c r="AE149" s="227"/>
      <c r="AF149" s="227"/>
      <c r="AG149" s="223"/>
      <c r="AH149" s="269">
        <f>+W149</f>
        <v>2481819</v>
      </c>
      <c r="AI149" s="226"/>
      <c r="AJ149" s="229"/>
      <c r="AK149" s="316">
        <v>2481819</v>
      </c>
      <c r="AL149" s="335">
        <f t="shared" ref="AL149:AL166" si="16">+K149+AK149</f>
        <v>6349251339</v>
      </c>
    </row>
    <row r="150" spans="1:38" x14ac:dyDescent="0.15">
      <c r="A150" s="207"/>
      <c r="B150" s="179" t="s">
        <v>86</v>
      </c>
      <c r="C150" s="179"/>
      <c r="D150" s="179"/>
      <c r="E150" s="179"/>
      <c r="F150" s="179"/>
      <c r="G150" s="126">
        <f>+G123</f>
        <v>-110005905</v>
      </c>
      <c r="H150" s="127"/>
      <c r="I150" s="126">
        <f>+I123</f>
        <v>-110005905</v>
      </c>
      <c r="J150" s="128"/>
      <c r="K150" s="141">
        <f>+K123</f>
        <v>-110005905</v>
      </c>
      <c r="L150" s="115"/>
      <c r="M150" s="117"/>
      <c r="N150" s="111"/>
      <c r="O150" s="115"/>
      <c r="P150" s="117"/>
      <c r="Q150" s="180"/>
      <c r="R150" s="118"/>
      <c r="S150" s="110"/>
      <c r="T150" s="181"/>
      <c r="U150" s="121"/>
      <c r="V150" s="255">
        <v>61995</v>
      </c>
      <c r="W150" s="262">
        <v>61995</v>
      </c>
      <c r="X150" s="110"/>
      <c r="Y150" s="117"/>
      <c r="Z150" s="111"/>
      <c r="AA150" s="115"/>
      <c r="AB150" s="117"/>
      <c r="AC150" s="180"/>
      <c r="AD150" s="110"/>
      <c r="AE150" s="117"/>
      <c r="AF150" s="117"/>
      <c r="AG150" s="111"/>
      <c r="AH150" s="262">
        <f>+W150</f>
        <v>61995</v>
      </c>
      <c r="AI150" s="115"/>
      <c r="AJ150" s="181"/>
      <c r="AK150" s="279">
        <v>61995</v>
      </c>
      <c r="AL150" s="335">
        <f t="shared" si="16"/>
        <v>-109943910</v>
      </c>
    </row>
    <row r="151" spans="1:38" x14ac:dyDescent="0.15">
      <c r="A151" s="182"/>
      <c r="B151" s="183" t="s">
        <v>87</v>
      </c>
      <c r="C151" s="183"/>
      <c r="D151" s="183"/>
      <c r="E151" s="183"/>
      <c r="F151" s="183"/>
      <c r="G151" s="130">
        <f>SUM(G152:G153)</f>
        <v>0</v>
      </c>
      <c r="H151" s="131"/>
      <c r="I151" s="130">
        <f>SUM(I152:I153)</f>
        <v>0</v>
      </c>
      <c r="J151" s="132"/>
      <c r="K151" s="133">
        <f>SUM(K152:K153)</f>
        <v>0</v>
      </c>
      <c r="L151" s="116"/>
      <c r="M151" s="119"/>
      <c r="N151" s="113"/>
      <c r="O151" s="116"/>
      <c r="P151" s="119"/>
      <c r="Q151" s="184"/>
      <c r="R151" s="120"/>
      <c r="S151" s="112"/>
      <c r="T151" s="185"/>
      <c r="U151" s="122"/>
      <c r="V151" s="256">
        <v>12740</v>
      </c>
      <c r="W151" s="263">
        <v>12740</v>
      </c>
      <c r="X151" s="112"/>
      <c r="Y151" s="119"/>
      <c r="Z151" s="113"/>
      <c r="AA151" s="116"/>
      <c r="AB151" s="119"/>
      <c r="AC151" s="184"/>
      <c r="AD151" s="112"/>
      <c r="AE151" s="119"/>
      <c r="AF151" s="119"/>
      <c r="AG151" s="113"/>
      <c r="AH151" s="263">
        <f>+W151</f>
        <v>12740</v>
      </c>
      <c r="AI151" s="116"/>
      <c r="AJ151" s="185"/>
      <c r="AK151" s="280">
        <v>12740</v>
      </c>
      <c r="AL151" s="335">
        <f t="shared" si="16"/>
        <v>12740</v>
      </c>
    </row>
    <row r="152" spans="1:38" x14ac:dyDescent="0.15">
      <c r="A152" s="182"/>
      <c r="B152" s="183"/>
      <c r="C152" s="183" t="s">
        <v>219</v>
      </c>
      <c r="D152" s="183"/>
      <c r="E152" s="183"/>
      <c r="F152" s="183"/>
      <c r="G152" s="130">
        <v>0</v>
      </c>
      <c r="H152" s="131"/>
      <c r="I152" s="132">
        <f t="shared" ref="I152:K152" si="17">+G152+H152</f>
        <v>0</v>
      </c>
      <c r="J152" s="132"/>
      <c r="K152" s="133">
        <f t="shared" si="17"/>
        <v>0</v>
      </c>
      <c r="L152" s="116"/>
      <c r="M152" s="119"/>
      <c r="N152" s="113"/>
      <c r="O152" s="116"/>
      <c r="P152" s="119"/>
      <c r="Q152" s="184"/>
      <c r="R152" s="120"/>
      <c r="S152" s="112"/>
      <c r="T152" s="185"/>
      <c r="U152" s="122"/>
      <c r="V152" s="256">
        <v>12740</v>
      </c>
      <c r="W152" s="263">
        <v>12740</v>
      </c>
      <c r="X152" s="112"/>
      <c r="Y152" s="119"/>
      <c r="Z152" s="113"/>
      <c r="AA152" s="116"/>
      <c r="AB152" s="119"/>
      <c r="AC152" s="184"/>
      <c r="AD152" s="112"/>
      <c r="AE152" s="119"/>
      <c r="AF152" s="119"/>
      <c r="AG152" s="113"/>
      <c r="AH152" s="263">
        <f t="shared" ref="AH152:AH165" si="18">+W152</f>
        <v>12740</v>
      </c>
      <c r="AI152" s="116"/>
      <c r="AJ152" s="185"/>
      <c r="AK152" s="280">
        <v>12740</v>
      </c>
      <c r="AL152" s="335">
        <f t="shared" si="16"/>
        <v>12740</v>
      </c>
    </row>
    <row r="153" spans="1:38" x14ac:dyDescent="0.15">
      <c r="A153" s="182"/>
      <c r="B153" s="183"/>
      <c r="C153" s="183" t="s">
        <v>220</v>
      </c>
      <c r="D153" s="183"/>
      <c r="E153" s="183"/>
      <c r="F153" s="183"/>
      <c r="G153" s="130">
        <v>0</v>
      </c>
      <c r="H153" s="131"/>
      <c r="I153" s="132">
        <f>+G153+H153</f>
        <v>0</v>
      </c>
      <c r="J153" s="132"/>
      <c r="K153" s="133">
        <f>+I153+J153</f>
        <v>0</v>
      </c>
      <c r="L153" s="116"/>
      <c r="M153" s="119"/>
      <c r="N153" s="113"/>
      <c r="O153" s="116"/>
      <c r="P153" s="119"/>
      <c r="Q153" s="184"/>
      <c r="R153" s="120"/>
      <c r="S153" s="112"/>
      <c r="T153" s="185"/>
      <c r="U153" s="122"/>
      <c r="V153" s="256">
        <v>0</v>
      </c>
      <c r="W153" s="263">
        <v>0</v>
      </c>
      <c r="X153" s="112"/>
      <c r="Y153" s="119"/>
      <c r="Z153" s="113"/>
      <c r="AA153" s="116"/>
      <c r="AB153" s="119"/>
      <c r="AC153" s="184"/>
      <c r="AD153" s="112"/>
      <c r="AE153" s="119"/>
      <c r="AF153" s="119"/>
      <c r="AG153" s="113"/>
      <c r="AH153" s="263">
        <f t="shared" si="18"/>
        <v>0</v>
      </c>
      <c r="AI153" s="116"/>
      <c r="AJ153" s="185"/>
      <c r="AK153" s="280">
        <v>0</v>
      </c>
      <c r="AL153" s="335">
        <f t="shared" si="16"/>
        <v>0</v>
      </c>
    </row>
    <row r="154" spans="1:38" x14ac:dyDescent="0.15">
      <c r="A154" s="182"/>
      <c r="B154" s="183" t="s">
        <v>90</v>
      </c>
      <c r="C154" s="183"/>
      <c r="D154" s="183"/>
      <c r="E154" s="183"/>
      <c r="F154" s="183"/>
      <c r="G154" s="130">
        <f>SUM(G150:G151)</f>
        <v>-110005905</v>
      </c>
      <c r="H154" s="131"/>
      <c r="I154" s="130">
        <f>SUM(I150:I151)</f>
        <v>-110005905</v>
      </c>
      <c r="J154" s="132"/>
      <c r="K154" s="133">
        <f>SUM(K150:K151)</f>
        <v>-110005905</v>
      </c>
      <c r="L154" s="116"/>
      <c r="M154" s="119"/>
      <c r="N154" s="113"/>
      <c r="O154" s="116"/>
      <c r="P154" s="119"/>
      <c r="Q154" s="184"/>
      <c r="R154" s="120"/>
      <c r="S154" s="112"/>
      <c r="T154" s="185"/>
      <c r="U154" s="122"/>
      <c r="V154" s="256">
        <v>74735</v>
      </c>
      <c r="W154" s="263">
        <v>74735</v>
      </c>
      <c r="X154" s="112"/>
      <c r="Y154" s="119"/>
      <c r="Z154" s="113"/>
      <c r="AA154" s="116"/>
      <c r="AB154" s="119"/>
      <c r="AC154" s="184"/>
      <c r="AD154" s="112"/>
      <c r="AE154" s="119"/>
      <c r="AF154" s="119"/>
      <c r="AG154" s="113"/>
      <c r="AH154" s="263">
        <f t="shared" si="18"/>
        <v>74735</v>
      </c>
      <c r="AI154" s="116"/>
      <c r="AJ154" s="185"/>
      <c r="AK154" s="280">
        <v>74735</v>
      </c>
      <c r="AL154" s="335">
        <f t="shared" si="16"/>
        <v>-109931170</v>
      </c>
    </row>
    <row r="155" spans="1:38" x14ac:dyDescent="0.15">
      <c r="A155" s="182"/>
      <c r="B155" s="183" t="s">
        <v>221</v>
      </c>
      <c r="C155" s="183"/>
      <c r="D155" s="183"/>
      <c r="E155" s="183"/>
      <c r="F155" s="183"/>
      <c r="G155" s="130">
        <f>SUM(G156:G159)</f>
        <v>-120417159</v>
      </c>
      <c r="H155" s="131"/>
      <c r="I155" s="130">
        <f>SUM(I156:I159)</f>
        <v>-120417159</v>
      </c>
      <c r="J155" s="132"/>
      <c r="K155" s="133">
        <f>SUM(K156:K159)</f>
        <v>-120417159</v>
      </c>
      <c r="L155" s="116"/>
      <c r="M155" s="119"/>
      <c r="N155" s="113"/>
      <c r="O155" s="116"/>
      <c r="P155" s="119"/>
      <c r="Q155" s="184"/>
      <c r="R155" s="120"/>
      <c r="S155" s="112"/>
      <c r="T155" s="185"/>
      <c r="U155" s="122"/>
      <c r="V155" s="256">
        <v>72400</v>
      </c>
      <c r="W155" s="263">
        <v>72400</v>
      </c>
      <c r="X155" s="112"/>
      <c r="Y155" s="119"/>
      <c r="Z155" s="113"/>
      <c r="AA155" s="116"/>
      <c r="AB155" s="119"/>
      <c r="AC155" s="184"/>
      <c r="AD155" s="112"/>
      <c r="AE155" s="119"/>
      <c r="AF155" s="119"/>
      <c r="AG155" s="113"/>
      <c r="AH155" s="263">
        <f t="shared" si="18"/>
        <v>72400</v>
      </c>
      <c r="AI155" s="116"/>
      <c r="AJ155" s="185"/>
      <c r="AK155" s="280">
        <v>72400</v>
      </c>
      <c r="AL155" s="335">
        <f t="shared" si="16"/>
        <v>-120344759</v>
      </c>
    </row>
    <row r="156" spans="1:38" x14ac:dyDescent="0.15">
      <c r="A156" s="182"/>
      <c r="B156" s="183"/>
      <c r="C156" s="183" t="s">
        <v>222</v>
      </c>
      <c r="D156" s="183"/>
      <c r="E156" s="183"/>
      <c r="F156" s="183"/>
      <c r="G156" s="130">
        <v>3888000</v>
      </c>
      <c r="H156" s="131"/>
      <c r="I156" s="132">
        <f t="shared" ref="I156:K164" si="19">+G156+H156</f>
        <v>3888000</v>
      </c>
      <c r="J156" s="132"/>
      <c r="K156" s="133">
        <f t="shared" si="19"/>
        <v>3888000</v>
      </c>
      <c r="L156" s="116"/>
      <c r="M156" s="119"/>
      <c r="N156" s="113"/>
      <c r="O156" s="116"/>
      <c r="P156" s="119"/>
      <c r="Q156" s="184"/>
      <c r="R156" s="120"/>
      <c r="S156" s="112"/>
      <c r="T156" s="185"/>
      <c r="U156" s="122"/>
      <c r="V156" s="256">
        <v>0</v>
      </c>
      <c r="W156" s="263">
        <v>0</v>
      </c>
      <c r="X156" s="112"/>
      <c r="Y156" s="119"/>
      <c r="Z156" s="113"/>
      <c r="AA156" s="116"/>
      <c r="AB156" s="119"/>
      <c r="AC156" s="184"/>
      <c r="AD156" s="112"/>
      <c r="AE156" s="119"/>
      <c r="AF156" s="119"/>
      <c r="AG156" s="113"/>
      <c r="AH156" s="263">
        <f t="shared" si="18"/>
        <v>0</v>
      </c>
      <c r="AI156" s="116"/>
      <c r="AJ156" s="185"/>
      <c r="AK156" s="280">
        <v>0</v>
      </c>
      <c r="AL156" s="335">
        <f t="shared" si="16"/>
        <v>3888000</v>
      </c>
    </row>
    <row r="157" spans="1:38" x14ac:dyDescent="0.15">
      <c r="A157" s="182"/>
      <c r="B157" s="183"/>
      <c r="C157" s="183" t="s">
        <v>223</v>
      </c>
      <c r="D157" s="183"/>
      <c r="E157" s="183"/>
      <c r="F157" s="183"/>
      <c r="G157" s="130">
        <v>-139150630</v>
      </c>
      <c r="H157" s="131"/>
      <c r="I157" s="132">
        <f t="shared" si="19"/>
        <v>-139150630</v>
      </c>
      <c r="J157" s="132"/>
      <c r="K157" s="133">
        <f t="shared" si="19"/>
        <v>-139150630</v>
      </c>
      <c r="L157" s="116"/>
      <c r="M157" s="119"/>
      <c r="N157" s="113"/>
      <c r="O157" s="116"/>
      <c r="P157" s="119"/>
      <c r="Q157" s="184"/>
      <c r="R157" s="120"/>
      <c r="S157" s="112"/>
      <c r="T157" s="185"/>
      <c r="U157" s="122"/>
      <c r="V157" s="256">
        <v>0</v>
      </c>
      <c r="W157" s="263">
        <v>0</v>
      </c>
      <c r="X157" s="112"/>
      <c r="Y157" s="119"/>
      <c r="Z157" s="113"/>
      <c r="AA157" s="116"/>
      <c r="AB157" s="119"/>
      <c r="AC157" s="184"/>
      <c r="AD157" s="112"/>
      <c r="AE157" s="119"/>
      <c r="AF157" s="119"/>
      <c r="AG157" s="113"/>
      <c r="AH157" s="263">
        <f t="shared" si="18"/>
        <v>0</v>
      </c>
      <c r="AI157" s="116"/>
      <c r="AJ157" s="185"/>
      <c r="AK157" s="280">
        <v>0</v>
      </c>
      <c r="AL157" s="335">
        <f t="shared" si="16"/>
        <v>-139150630</v>
      </c>
    </row>
    <row r="158" spans="1:38" x14ac:dyDescent="0.15">
      <c r="A158" s="182"/>
      <c r="B158" s="183"/>
      <c r="C158" s="183" t="s">
        <v>224</v>
      </c>
      <c r="D158" s="183"/>
      <c r="E158" s="183"/>
      <c r="F158" s="183"/>
      <c r="G158" s="130">
        <v>27870271</v>
      </c>
      <c r="H158" s="131"/>
      <c r="I158" s="132">
        <f t="shared" si="19"/>
        <v>27870271</v>
      </c>
      <c r="J158" s="132"/>
      <c r="K158" s="133">
        <f t="shared" si="19"/>
        <v>27870271</v>
      </c>
      <c r="L158" s="116"/>
      <c r="M158" s="119"/>
      <c r="N158" s="113"/>
      <c r="O158" s="116"/>
      <c r="P158" s="119"/>
      <c r="Q158" s="184"/>
      <c r="R158" s="120"/>
      <c r="S158" s="112"/>
      <c r="T158" s="185"/>
      <c r="U158" s="122"/>
      <c r="V158" s="256">
        <v>72400</v>
      </c>
      <c r="W158" s="263">
        <v>72400</v>
      </c>
      <c r="X158" s="112"/>
      <c r="Y158" s="119"/>
      <c r="Z158" s="113"/>
      <c r="AA158" s="116"/>
      <c r="AB158" s="119"/>
      <c r="AC158" s="184"/>
      <c r="AD158" s="112"/>
      <c r="AE158" s="119"/>
      <c r="AF158" s="119"/>
      <c r="AG158" s="113"/>
      <c r="AH158" s="263">
        <f t="shared" si="18"/>
        <v>72400</v>
      </c>
      <c r="AI158" s="116"/>
      <c r="AJ158" s="185"/>
      <c r="AK158" s="280">
        <v>72400</v>
      </c>
      <c r="AL158" s="335">
        <f t="shared" si="16"/>
        <v>27942671</v>
      </c>
    </row>
    <row r="159" spans="1:38" x14ac:dyDescent="0.15">
      <c r="A159" s="182"/>
      <c r="B159" s="183"/>
      <c r="C159" s="183" t="s">
        <v>225</v>
      </c>
      <c r="D159" s="183"/>
      <c r="E159" s="183"/>
      <c r="F159" s="183"/>
      <c r="G159" s="130">
        <v>-13024800</v>
      </c>
      <c r="H159" s="131"/>
      <c r="I159" s="132">
        <f t="shared" si="19"/>
        <v>-13024800</v>
      </c>
      <c r="J159" s="132"/>
      <c r="K159" s="133">
        <f t="shared" si="19"/>
        <v>-13024800</v>
      </c>
      <c r="L159" s="116"/>
      <c r="M159" s="119"/>
      <c r="N159" s="113"/>
      <c r="O159" s="116"/>
      <c r="P159" s="119"/>
      <c r="Q159" s="184"/>
      <c r="R159" s="120"/>
      <c r="S159" s="112"/>
      <c r="T159" s="185"/>
      <c r="U159" s="122"/>
      <c r="V159" s="256">
        <v>0</v>
      </c>
      <c r="W159" s="263">
        <v>0</v>
      </c>
      <c r="X159" s="112"/>
      <c r="Y159" s="119"/>
      <c r="Z159" s="113"/>
      <c r="AA159" s="116"/>
      <c r="AB159" s="119"/>
      <c r="AC159" s="184"/>
      <c r="AD159" s="112"/>
      <c r="AE159" s="119"/>
      <c r="AF159" s="119"/>
      <c r="AG159" s="113"/>
      <c r="AH159" s="263">
        <f t="shared" si="18"/>
        <v>0</v>
      </c>
      <c r="AI159" s="116"/>
      <c r="AJ159" s="185"/>
      <c r="AK159" s="280">
        <v>0</v>
      </c>
      <c r="AL159" s="335">
        <f t="shared" si="16"/>
        <v>-13024800</v>
      </c>
    </row>
    <row r="160" spans="1:38" x14ac:dyDescent="0.15">
      <c r="A160" s="182"/>
      <c r="B160" s="183" t="s">
        <v>96</v>
      </c>
      <c r="C160" s="183"/>
      <c r="D160" s="183"/>
      <c r="E160" s="183"/>
      <c r="F160" s="183"/>
      <c r="G160" s="130">
        <v>0</v>
      </c>
      <c r="H160" s="131"/>
      <c r="I160" s="132">
        <f t="shared" si="19"/>
        <v>0</v>
      </c>
      <c r="J160" s="132"/>
      <c r="K160" s="133">
        <f t="shared" si="19"/>
        <v>0</v>
      </c>
      <c r="L160" s="116"/>
      <c r="M160" s="119"/>
      <c r="N160" s="113"/>
      <c r="O160" s="116"/>
      <c r="P160" s="119"/>
      <c r="Q160" s="184"/>
      <c r="R160" s="120"/>
      <c r="S160" s="112"/>
      <c r="T160" s="185"/>
      <c r="U160" s="122"/>
      <c r="V160" s="256">
        <v>0</v>
      </c>
      <c r="W160" s="263">
        <v>0</v>
      </c>
      <c r="X160" s="112"/>
      <c r="Y160" s="119"/>
      <c r="Z160" s="113"/>
      <c r="AA160" s="116"/>
      <c r="AB160" s="119"/>
      <c r="AC160" s="184"/>
      <c r="AD160" s="112"/>
      <c r="AE160" s="119"/>
      <c r="AF160" s="119"/>
      <c r="AG160" s="113"/>
      <c r="AH160" s="263">
        <f t="shared" si="18"/>
        <v>0</v>
      </c>
      <c r="AI160" s="116"/>
      <c r="AJ160" s="185"/>
      <c r="AK160" s="280">
        <v>0</v>
      </c>
      <c r="AL160" s="335">
        <f t="shared" si="16"/>
        <v>0</v>
      </c>
    </row>
    <row r="161" spans="1:38" x14ac:dyDescent="0.15">
      <c r="A161" s="182"/>
      <c r="B161" s="183" t="s">
        <v>226</v>
      </c>
      <c r="C161" s="183"/>
      <c r="D161" s="183"/>
      <c r="E161" s="183"/>
      <c r="F161" s="183"/>
      <c r="G161" s="130">
        <v>0</v>
      </c>
      <c r="H161" s="131"/>
      <c r="I161" s="132">
        <f t="shared" si="19"/>
        <v>0</v>
      </c>
      <c r="J161" s="132"/>
      <c r="K161" s="133">
        <f t="shared" si="19"/>
        <v>0</v>
      </c>
      <c r="L161" s="116"/>
      <c r="M161" s="119"/>
      <c r="N161" s="113"/>
      <c r="O161" s="116"/>
      <c r="P161" s="119"/>
      <c r="Q161" s="184"/>
      <c r="R161" s="120"/>
      <c r="S161" s="112"/>
      <c r="T161" s="185"/>
      <c r="U161" s="122"/>
      <c r="V161" s="256">
        <v>0</v>
      </c>
      <c r="W161" s="263">
        <v>0</v>
      </c>
      <c r="X161" s="112"/>
      <c r="Y161" s="119"/>
      <c r="Z161" s="113"/>
      <c r="AA161" s="116"/>
      <c r="AB161" s="119"/>
      <c r="AC161" s="184"/>
      <c r="AD161" s="112"/>
      <c r="AE161" s="119"/>
      <c r="AF161" s="119"/>
      <c r="AG161" s="113"/>
      <c r="AH161" s="263">
        <f t="shared" si="18"/>
        <v>0</v>
      </c>
      <c r="AI161" s="116"/>
      <c r="AJ161" s="185"/>
      <c r="AK161" s="280">
        <v>0</v>
      </c>
      <c r="AL161" s="335">
        <f t="shared" si="16"/>
        <v>0</v>
      </c>
    </row>
    <row r="162" spans="1:38" x14ac:dyDescent="0.15">
      <c r="A162" s="182"/>
      <c r="B162" s="183" t="s">
        <v>283</v>
      </c>
      <c r="C162" s="183"/>
      <c r="D162" s="183"/>
      <c r="E162" s="183"/>
      <c r="F162" s="183"/>
      <c r="G162" s="130">
        <v>0</v>
      </c>
      <c r="H162" s="131"/>
      <c r="I162" s="132">
        <f t="shared" si="19"/>
        <v>0</v>
      </c>
      <c r="J162" s="132"/>
      <c r="K162" s="133">
        <f t="shared" si="19"/>
        <v>0</v>
      </c>
      <c r="L162" s="116"/>
      <c r="M162" s="119"/>
      <c r="N162" s="113"/>
      <c r="O162" s="116"/>
      <c r="P162" s="119"/>
      <c r="Q162" s="184"/>
      <c r="R162" s="120"/>
      <c r="S162" s="112"/>
      <c r="T162" s="185"/>
      <c r="U162" s="122"/>
      <c r="V162" s="256">
        <v>0</v>
      </c>
      <c r="W162" s="263">
        <v>0</v>
      </c>
      <c r="X162" s="112"/>
      <c r="Y162" s="119"/>
      <c r="Z162" s="113"/>
      <c r="AA162" s="116"/>
      <c r="AB162" s="119"/>
      <c r="AC162" s="184"/>
      <c r="AD162" s="112"/>
      <c r="AE162" s="119"/>
      <c r="AF162" s="119"/>
      <c r="AG162" s="113"/>
      <c r="AH162" s="263">
        <f t="shared" si="18"/>
        <v>0</v>
      </c>
      <c r="AI162" s="116"/>
      <c r="AJ162" s="185"/>
      <c r="AK162" s="280">
        <v>0</v>
      </c>
      <c r="AL162" s="335">
        <f t="shared" si="16"/>
        <v>0</v>
      </c>
    </row>
    <row r="163" spans="1:38" x14ac:dyDescent="0.15">
      <c r="A163" s="182"/>
      <c r="B163" s="183" t="s">
        <v>284</v>
      </c>
      <c r="C163" s="183"/>
      <c r="D163" s="183"/>
      <c r="E163" s="183"/>
      <c r="F163" s="183"/>
      <c r="G163" s="130">
        <v>0</v>
      </c>
      <c r="H163" s="131"/>
      <c r="I163" s="132">
        <f t="shared" si="19"/>
        <v>0</v>
      </c>
      <c r="J163" s="132"/>
      <c r="K163" s="133">
        <f t="shared" si="19"/>
        <v>0</v>
      </c>
      <c r="L163" s="116"/>
      <c r="M163" s="119"/>
      <c r="N163" s="113"/>
      <c r="O163" s="116"/>
      <c r="P163" s="119"/>
      <c r="Q163" s="184"/>
      <c r="R163" s="120"/>
      <c r="S163" s="112"/>
      <c r="T163" s="185"/>
      <c r="U163" s="122"/>
      <c r="V163" s="256">
        <v>0</v>
      </c>
      <c r="W163" s="263">
        <v>0</v>
      </c>
      <c r="X163" s="112"/>
      <c r="Y163" s="119"/>
      <c r="Z163" s="113"/>
      <c r="AA163" s="116"/>
      <c r="AB163" s="119"/>
      <c r="AC163" s="184"/>
      <c r="AD163" s="112"/>
      <c r="AE163" s="119"/>
      <c r="AF163" s="119"/>
      <c r="AG163" s="113"/>
      <c r="AH163" s="263">
        <f t="shared" si="18"/>
        <v>0</v>
      </c>
      <c r="AI163" s="116"/>
      <c r="AJ163" s="185"/>
      <c r="AK163" s="280">
        <v>0</v>
      </c>
      <c r="AL163" s="335">
        <f t="shared" si="16"/>
        <v>0</v>
      </c>
    </row>
    <row r="164" spans="1:38" x14ac:dyDescent="0.15">
      <c r="A164" s="182"/>
      <c r="B164" s="183" t="s">
        <v>15</v>
      </c>
      <c r="C164" s="183"/>
      <c r="D164" s="183"/>
      <c r="E164" s="183"/>
      <c r="F164" s="183"/>
      <c r="G164" s="130">
        <v>0</v>
      </c>
      <c r="H164" s="131"/>
      <c r="I164" s="132">
        <f t="shared" si="19"/>
        <v>0</v>
      </c>
      <c r="J164" s="132"/>
      <c r="K164" s="133">
        <f t="shared" si="19"/>
        <v>0</v>
      </c>
      <c r="L164" s="116"/>
      <c r="M164" s="119"/>
      <c r="N164" s="113"/>
      <c r="O164" s="116"/>
      <c r="P164" s="119"/>
      <c r="Q164" s="184"/>
      <c r="R164" s="120"/>
      <c r="S164" s="112"/>
      <c r="T164" s="185"/>
      <c r="U164" s="122"/>
      <c r="V164" s="256">
        <v>-6</v>
      </c>
      <c r="W164" s="263">
        <v>-6</v>
      </c>
      <c r="X164" s="112"/>
      <c r="Y164" s="119"/>
      <c r="Z164" s="113"/>
      <c r="AA164" s="116"/>
      <c r="AB164" s="119"/>
      <c r="AC164" s="184"/>
      <c r="AD164" s="112"/>
      <c r="AE164" s="119"/>
      <c r="AF164" s="119"/>
      <c r="AG164" s="113"/>
      <c r="AH164" s="263">
        <f t="shared" si="18"/>
        <v>-6</v>
      </c>
      <c r="AI164" s="116"/>
      <c r="AJ164" s="185"/>
      <c r="AK164" s="280">
        <v>-6</v>
      </c>
      <c r="AL164" s="335">
        <f t="shared" si="16"/>
        <v>-6</v>
      </c>
    </row>
    <row r="165" spans="1:38" x14ac:dyDescent="0.15">
      <c r="A165" s="196"/>
      <c r="B165" s="197" t="s">
        <v>227</v>
      </c>
      <c r="C165" s="197"/>
      <c r="D165" s="197"/>
      <c r="E165" s="197"/>
      <c r="F165" s="197"/>
      <c r="G165" s="137">
        <f>+G154+G155+G160+G161+G162+G163+G164</f>
        <v>-230423064</v>
      </c>
      <c r="H165" s="138"/>
      <c r="I165" s="137">
        <f>+I154+I155+I160+I161+I162+I163+I164</f>
        <v>-230423064</v>
      </c>
      <c r="J165" s="139"/>
      <c r="K165" s="140">
        <f>+K154</f>
        <v>-110005905</v>
      </c>
      <c r="L165" s="202"/>
      <c r="M165" s="203"/>
      <c r="N165" s="199"/>
      <c r="O165" s="202"/>
      <c r="P165" s="203"/>
      <c r="Q165" s="204"/>
      <c r="R165" s="200"/>
      <c r="S165" s="198"/>
      <c r="T165" s="205"/>
      <c r="U165" s="201"/>
      <c r="V165" s="258">
        <v>147129</v>
      </c>
      <c r="W165" s="264">
        <v>147129</v>
      </c>
      <c r="X165" s="198"/>
      <c r="Y165" s="203"/>
      <c r="Z165" s="199"/>
      <c r="AA165" s="202"/>
      <c r="AB165" s="203"/>
      <c r="AC165" s="204"/>
      <c r="AD165" s="198"/>
      <c r="AE165" s="203"/>
      <c r="AF165" s="203"/>
      <c r="AG165" s="199"/>
      <c r="AH165" s="263">
        <f t="shared" si="18"/>
        <v>147129</v>
      </c>
      <c r="AI165" s="202"/>
      <c r="AJ165" s="205"/>
      <c r="AK165" s="281">
        <v>147129</v>
      </c>
      <c r="AL165" s="335">
        <f t="shared" si="16"/>
        <v>-109858776</v>
      </c>
    </row>
    <row r="166" spans="1:38" ht="14.25" thickBot="1" x14ac:dyDescent="0.2">
      <c r="A166" s="230" t="s">
        <v>228</v>
      </c>
      <c r="B166" s="219"/>
      <c r="C166" s="219"/>
      <c r="D166" s="219"/>
      <c r="E166" s="219"/>
      <c r="F166" s="219"/>
      <c r="G166" s="150">
        <f>+G149+G165</f>
        <v>6116346456</v>
      </c>
      <c r="H166" s="151"/>
      <c r="I166" s="150">
        <f>+I149+I165</f>
        <v>6116346456</v>
      </c>
      <c r="J166" s="152"/>
      <c r="K166" s="153">
        <f>+K149+K165</f>
        <v>6236763615</v>
      </c>
      <c r="L166" s="235"/>
      <c r="M166" s="236"/>
      <c r="N166" s="232"/>
      <c r="O166" s="235"/>
      <c r="P166" s="236"/>
      <c r="Q166" s="237"/>
      <c r="R166" s="233"/>
      <c r="S166" s="231"/>
      <c r="T166" s="238"/>
      <c r="U166" s="234"/>
      <c r="V166" s="261">
        <v>2628948</v>
      </c>
      <c r="W166" s="270">
        <v>2628948</v>
      </c>
      <c r="X166" s="231"/>
      <c r="Y166" s="236"/>
      <c r="Z166" s="232"/>
      <c r="AA166" s="235"/>
      <c r="AB166" s="236"/>
      <c r="AC166" s="237"/>
      <c r="AD166" s="231"/>
      <c r="AE166" s="236"/>
      <c r="AF166" s="236"/>
      <c r="AG166" s="232"/>
      <c r="AH166" s="270">
        <f>+W166</f>
        <v>2628948</v>
      </c>
      <c r="AI166" s="235"/>
      <c r="AJ166" s="238"/>
      <c r="AK166" s="317">
        <v>2628948</v>
      </c>
      <c r="AL166" s="335">
        <f t="shared" si="16"/>
        <v>6239392563</v>
      </c>
    </row>
    <row r="167" spans="1:38" x14ac:dyDescent="0.15">
      <c r="A167" s="178"/>
      <c r="B167" s="178"/>
      <c r="C167" s="178"/>
      <c r="D167" s="178"/>
      <c r="E167" s="178"/>
      <c r="F167" s="178"/>
      <c r="G167" s="125"/>
      <c r="H167" s="125"/>
      <c r="I167" s="125"/>
      <c r="J167" s="125"/>
      <c r="K167" s="125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260"/>
      <c r="W167" s="260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260"/>
      <c r="AI167" s="178"/>
      <c r="AJ167" s="178"/>
      <c r="AK167" s="260"/>
    </row>
    <row r="168" spans="1:38" x14ac:dyDescent="0.15">
      <c r="A168" s="178"/>
      <c r="B168" s="178"/>
      <c r="C168" s="178"/>
      <c r="D168" s="178"/>
      <c r="E168" s="178"/>
      <c r="F168" s="178"/>
      <c r="G168" s="125"/>
      <c r="H168" s="125"/>
      <c r="I168" s="125"/>
      <c r="J168" s="125"/>
      <c r="K168" s="125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260"/>
      <c r="W168" s="260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260"/>
      <c r="AI168" s="178"/>
      <c r="AJ168" s="178"/>
      <c r="AK168" s="260"/>
    </row>
    <row r="169" spans="1:38" x14ac:dyDescent="0.15">
      <c r="A169" s="178"/>
      <c r="B169" s="178"/>
      <c r="C169" s="178"/>
      <c r="D169" s="178"/>
      <c r="E169" s="178"/>
      <c r="F169" s="178"/>
      <c r="G169" s="125"/>
      <c r="H169" s="125"/>
      <c r="I169" s="125"/>
      <c r="J169" s="125"/>
      <c r="K169" s="125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260"/>
      <c r="W169" s="260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260"/>
      <c r="AI169" s="178"/>
      <c r="AJ169" s="178"/>
      <c r="AK169" s="260"/>
    </row>
    <row r="170" spans="1:38" x14ac:dyDescent="0.15">
      <c r="A170" s="178"/>
      <c r="B170" s="178"/>
      <c r="C170" s="178"/>
      <c r="D170" s="178"/>
      <c r="E170" s="178"/>
      <c r="F170" s="178"/>
      <c r="G170" s="125"/>
      <c r="H170" s="125"/>
      <c r="I170" s="125"/>
      <c r="J170" s="125"/>
      <c r="K170" s="125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260"/>
      <c r="W170" s="260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260"/>
      <c r="AI170" s="178"/>
      <c r="AJ170" s="178"/>
      <c r="AK170" s="260"/>
    </row>
    <row r="171" spans="1:38" x14ac:dyDescent="0.15">
      <c r="A171" s="178"/>
      <c r="B171" s="178"/>
      <c r="C171" s="178"/>
      <c r="D171" s="178"/>
      <c r="E171" s="178"/>
      <c r="F171" s="178"/>
      <c r="G171" s="125"/>
      <c r="H171" s="125"/>
      <c r="I171" s="125"/>
      <c r="J171" s="125"/>
      <c r="K171" s="125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260"/>
      <c r="W171" s="260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260"/>
      <c r="AI171" s="178"/>
      <c r="AJ171" s="178"/>
      <c r="AK171" s="260"/>
    </row>
    <row r="172" spans="1:38" x14ac:dyDescent="0.15">
      <c r="A172" s="178"/>
      <c r="B172" s="178"/>
      <c r="C172" s="178"/>
      <c r="D172" s="178"/>
      <c r="E172" s="178"/>
      <c r="F172" s="178"/>
      <c r="G172" s="125"/>
      <c r="H172" s="125"/>
      <c r="I172" s="125"/>
      <c r="J172" s="125"/>
      <c r="K172" s="125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260"/>
      <c r="W172" s="260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260"/>
      <c r="AI172" s="178"/>
      <c r="AJ172" s="178"/>
      <c r="AK172" s="260"/>
    </row>
    <row r="173" spans="1:38" x14ac:dyDescent="0.15">
      <c r="A173" s="178"/>
      <c r="B173" s="178"/>
      <c r="C173" s="178"/>
      <c r="D173" s="178"/>
      <c r="E173" s="178"/>
      <c r="F173" s="178"/>
      <c r="G173" s="125"/>
      <c r="H173" s="125"/>
      <c r="I173" s="125"/>
      <c r="J173" s="125"/>
      <c r="K173" s="125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260"/>
      <c r="W173" s="260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260"/>
      <c r="AI173" s="178"/>
      <c r="AJ173" s="178"/>
      <c r="AK173" s="260"/>
    </row>
    <row r="174" spans="1:38" x14ac:dyDescent="0.15">
      <c r="A174" s="178"/>
      <c r="B174" s="178"/>
      <c r="C174" s="178"/>
      <c r="D174" s="178"/>
      <c r="E174" s="178"/>
      <c r="F174" s="178"/>
      <c r="G174" s="125"/>
      <c r="H174" s="125"/>
      <c r="I174" s="125"/>
      <c r="J174" s="125"/>
      <c r="K174" s="125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260"/>
      <c r="W174" s="260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260"/>
      <c r="AI174" s="178"/>
      <c r="AJ174" s="178"/>
      <c r="AK174" s="260"/>
    </row>
    <row r="175" spans="1:38" x14ac:dyDescent="0.15">
      <c r="A175" s="178"/>
      <c r="B175" s="178"/>
      <c r="C175" s="178"/>
      <c r="D175" s="178"/>
      <c r="E175" s="178"/>
      <c r="F175" s="178"/>
      <c r="G175" s="125"/>
      <c r="H175" s="125"/>
      <c r="I175" s="125"/>
      <c r="J175" s="125"/>
      <c r="K175" s="125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260"/>
      <c r="W175" s="260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260"/>
      <c r="AI175" s="178"/>
      <c r="AJ175" s="178"/>
      <c r="AK175" s="260"/>
    </row>
    <row r="176" spans="1:38" x14ac:dyDescent="0.15">
      <c r="A176" s="178"/>
      <c r="B176" s="178"/>
      <c r="C176" s="178"/>
      <c r="D176" s="178"/>
      <c r="E176" s="178"/>
      <c r="F176" s="178"/>
      <c r="G176" s="125"/>
      <c r="H176" s="125"/>
      <c r="I176" s="125"/>
      <c r="J176" s="125"/>
      <c r="K176" s="125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260"/>
      <c r="W176" s="260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260"/>
      <c r="AI176" s="178"/>
      <c r="AJ176" s="178"/>
      <c r="AK176" s="260"/>
    </row>
    <row r="177" spans="1:38" x14ac:dyDescent="0.15">
      <c r="A177" s="178"/>
      <c r="B177" s="178"/>
      <c r="C177" s="178"/>
      <c r="D177" s="178"/>
      <c r="E177" s="178"/>
      <c r="G177" s="124"/>
      <c r="H177" s="124"/>
      <c r="I177" s="124"/>
      <c r="J177" s="124"/>
      <c r="K177" s="124"/>
    </row>
    <row r="178" spans="1:38" x14ac:dyDescent="0.15">
      <c r="A178" s="178"/>
      <c r="B178" s="178"/>
      <c r="C178" s="178"/>
      <c r="D178" s="178"/>
      <c r="E178" s="178"/>
      <c r="G178" s="124"/>
      <c r="H178" s="124"/>
      <c r="I178" s="124"/>
      <c r="J178" s="124"/>
      <c r="K178" s="124"/>
    </row>
    <row r="179" spans="1:38" ht="14.25" thickBot="1" x14ac:dyDescent="0.2">
      <c r="A179" s="178" t="s">
        <v>292</v>
      </c>
      <c r="B179" s="178"/>
      <c r="C179" s="178"/>
      <c r="D179" s="178"/>
      <c r="E179" s="178"/>
      <c r="G179" s="124"/>
      <c r="H179" s="124"/>
      <c r="I179" s="124"/>
      <c r="J179" s="124"/>
      <c r="K179" s="124"/>
    </row>
    <row r="180" spans="1:38" x14ac:dyDescent="0.15">
      <c r="A180" s="502" t="s">
        <v>1</v>
      </c>
      <c r="B180" s="503"/>
      <c r="C180" s="503"/>
      <c r="D180" s="503"/>
      <c r="E180" s="503"/>
      <c r="F180" s="275"/>
      <c r="G180" s="508" t="s">
        <v>168</v>
      </c>
      <c r="H180" s="509"/>
      <c r="I180" s="509"/>
      <c r="J180" s="509"/>
      <c r="K180" s="510"/>
      <c r="L180" s="511" t="s">
        <v>169</v>
      </c>
      <c r="M180" s="511"/>
      <c r="N180" s="511"/>
      <c r="O180" s="511"/>
      <c r="P180" s="511"/>
      <c r="Q180" s="511"/>
      <c r="R180" s="511"/>
      <c r="S180" s="511"/>
      <c r="T180" s="511"/>
      <c r="U180" s="512"/>
      <c r="V180" s="511" t="s">
        <v>170</v>
      </c>
      <c r="W180" s="511"/>
      <c r="X180" s="511"/>
      <c r="Y180" s="511"/>
      <c r="Z180" s="511"/>
      <c r="AA180" s="511"/>
      <c r="AB180" s="511"/>
      <c r="AC180" s="511"/>
      <c r="AD180" s="511"/>
      <c r="AE180" s="511"/>
      <c r="AF180" s="511"/>
      <c r="AG180" s="511"/>
      <c r="AH180" s="511"/>
      <c r="AI180" s="511"/>
      <c r="AJ180" s="511"/>
      <c r="AK180" s="513"/>
    </row>
    <row r="181" spans="1:38" s="174" customFormat="1" ht="13.5" customHeight="1" x14ac:dyDescent="0.15">
      <c r="A181" s="504"/>
      <c r="B181" s="505"/>
      <c r="C181" s="505"/>
      <c r="D181" s="505"/>
      <c r="E181" s="505"/>
      <c r="F181" s="276"/>
      <c r="G181" s="514" t="s">
        <v>146</v>
      </c>
      <c r="H181" s="517" t="s">
        <v>171</v>
      </c>
      <c r="I181" s="486" t="s">
        <v>241</v>
      </c>
      <c r="J181" s="489" t="s">
        <v>242</v>
      </c>
      <c r="K181" s="492" t="s">
        <v>173</v>
      </c>
      <c r="L181" s="495" t="s">
        <v>296</v>
      </c>
      <c r="M181" s="495"/>
      <c r="N181" s="495"/>
      <c r="O181" s="495"/>
      <c r="P181" s="495"/>
      <c r="Q181" s="495"/>
      <c r="R181" s="461" t="s">
        <v>241</v>
      </c>
      <c r="S181" s="464" t="s">
        <v>243</v>
      </c>
      <c r="T181" s="467" t="s">
        <v>244</v>
      </c>
      <c r="U181" s="499" t="s">
        <v>173</v>
      </c>
      <c r="V181" s="474" t="s">
        <v>145</v>
      </c>
      <c r="W181" s="475"/>
      <c r="X181" s="474" t="s">
        <v>163</v>
      </c>
      <c r="Y181" s="473"/>
      <c r="Z181" s="475"/>
      <c r="AA181" s="473" t="s">
        <v>174</v>
      </c>
      <c r="AB181" s="473"/>
      <c r="AC181" s="473"/>
      <c r="AD181" s="474" t="s">
        <v>175</v>
      </c>
      <c r="AE181" s="473"/>
      <c r="AF181" s="473"/>
      <c r="AG181" s="475"/>
      <c r="AH181" s="461" t="s">
        <v>241</v>
      </c>
      <c r="AI181" s="464" t="s">
        <v>243</v>
      </c>
      <c r="AJ181" s="467" t="s">
        <v>244</v>
      </c>
      <c r="AK181" s="470" t="s">
        <v>173</v>
      </c>
      <c r="AL181" s="334"/>
    </row>
    <row r="182" spans="1:38" s="174" customFormat="1" ht="13.5" customHeight="1" x14ac:dyDescent="0.15">
      <c r="A182" s="504"/>
      <c r="B182" s="505"/>
      <c r="C182" s="505"/>
      <c r="D182" s="505"/>
      <c r="E182" s="505"/>
      <c r="F182" s="276"/>
      <c r="G182" s="515"/>
      <c r="H182" s="518"/>
      <c r="I182" s="487"/>
      <c r="J182" s="490"/>
      <c r="K182" s="493"/>
      <c r="L182" s="495" t="s">
        <v>176</v>
      </c>
      <c r="M182" s="495"/>
      <c r="N182" s="496"/>
      <c r="O182" s="495" t="s">
        <v>15</v>
      </c>
      <c r="P182" s="495"/>
      <c r="Q182" s="495"/>
      <c r="R182" s="462"/>
      <c r="S182" s="465"/>
      <c r="T182" s="468"/>
      <c r="U182" s="500"/>
      <c r="V182" s="497" t="s">
        <v>297</v>
      </c>
      <c r="W182" s="480" t="s">
        <v>147</v>
      </c>
      <c r="X182" s="464" t="s">
        <v>177</v>
      </c>
      <c r="Y182" s="478" t="s">
        <v>144</v>
      </c>
      <c r="Z182" s="480" t="s">
        <v>147</v>
      </c>
      <c r="AA182" s="476" t="s">
        <v>178</v>
      </c>
      <c r="AB182" s="478" t="s">
        <v>144</v>
      </c>
      <c r="AC182" s="482" t="s">
        <v>147</v>
      </c>
      <c r="AD182" s="464" t="s">
        <v>179</v>
      </c>
      <c r="AE182" s="484" t="s">
        <v>245</v>
      </c>
      <c r="AF182" s="478" t="s">
        <v>144</v>
      </c>
      <c r="AG182" s="480" t="s">
        <v>147</v>
      </c>
      <c r="AH182" s="462"/>
      <c r="AI182" s="465"/>
      <c r="AJ182" s="468"/>
      <c r="AK182" s="471"/>
      <c r="AL182" s="334"/>
    </row>
    <row r="183" spans="1:38" s="174" customFormat="1" ht="27" x14ac:dyDescent="0.15">
      <c r="A183" s="506"/>
      <c r="B183" s="507"/>
      <c r="C183" s="507"/>
      <c r="D183" s="507"/>
      <c r="E183" s="507"/>
      <c r="F183" s="277"/>
      <c r="G183" s="516"/>
      <c r="H183" s="519"/>
      <c r="I183" s="488"/>
      <c r="J183" s="491"/>
      <c r="K183" s="494"/>
      <c r="L183" s="175" t="s">
        <v>180</v>
      </c>
      <c r="M183" s="273" t="s">
        <v>181</v>
      </c>
      <c r="N183" s="278" t="s">
        <v>144</v>
      </c>
      <c r="O183" s="274" t="s">
        <v>182</v>
      </c>
      <c r="P183" s="272" t="s">
        <v>183</v>
      </c>
      <c r="Q183" s="176" t="s">
        <v>144</v>
      </c>
      <c r="R183" s="463"/>
      <c r="S183" s="466"/>
      <c r="T183" s="469"/>
      <c r="U183" s="501"/>
      <c r="V183" s="498"/>
      <c r="W183" s="481"/>
      <c r="X183" s="466"/>
      <c r="Y183" s="479"/>
      <c r="Z183" s="481"/>
      <c r="AA183" s="477"/>
      <c r="AB183" s="479"/>
      <c r="AC183" s="483"/>
      <c r="AD183" s="466"/>
      <c r="AE183" s="485"/>
      <c r="AF183" s="479"/>
      <c r="AG183" s="481"/>
      <c r="AH183" s="463"/>
      <c r="AI183" s="466"/>
      <c r="AJ183" s="469"/>
      <c r="AK183" s="472"/>
      <c r="AL183" s="334"/>
    </row>
    <row r="184" spans="1:38" x14ac:dyDescent="0.15">
      <c r="A184" s="207" t="s">
        <v>121</v>
      </c>
      <c r="B184" s="179"/>
      <c r="C184" s="179"/>
      <c r="D184" s="179"/>
      <c r="E184" s="179"/>
      <c r="F184" s="179"/>
      <c r="G184" s="126">
        <f>+-G185+G196-G201+G204</f>
        <v>29268474</v>
      </c>
      <c r="H184" s="127"/>
      <c r="I184" s="126">
        <f>+-I185+I196-I201+I204</f>
        <v>29268474</v>
      </c>
      <c r="J184" s="128"/>
      <c r="K184" s="129">
        <f>+-K185+K196-K201+K204</f>
        <v>29268474</v>
      </c>
      <c r="L184" s="115"/>
      <c r="M184" s="117"/>
      <c r="N184" s="111"/>
      <c r="O184" s="115"/>
      <c r="P184" s="117"/>
      <c r="Q184" s="180"/>
      <c r="R184" s="118"/>
      <c r="S184" s="110"/>
      <c r="T184" s="181"/>
      <c r="U184" s="121"/>
      <c r="V184" s="255">
        <v>74747</v>
      </c>
      <c r="W184" s="262">
        <v>74747</v>
      </c>
      <c r="X184" s="110"/>
      <c r="Y184" s="117"/>
      <c r="Z184" s="111"/>
      <c r="AA184" s="115"/>
      <c r="AB184" s="117"/>
      <c r="AC184" s="180"/>
      <c r="AD184" s="110"/>
      <c r="AE184" s="117"/>
      <c r="AF184" s="117"/>
      <c r="AG184" s="111"/>
      <c r="AH184" s="326">
        <f>+W184</f>
        <v>74747</v>
      </c>
      <c r="AI184" s="110"/>
      <c r="AJ184" s="181"/>
      <c r="AK184" s="279">
        <v>74747</v>
      </c>
      <c r="AL184" s="335">
        <f t="shared" ref="AL184:AL231" si="20">+K184+AK184</f>
        <v>29343221</v>
      </c>
    </row>
    <row r="185" spans="1:38" x14ac:dyDescent="0.15">
      <c r="A185" s="182"/>
      <c r="B185" s="183" t="s">
        <v>104</v>
      </c>
      <c r="C185" s="183"/>
      <c r="D185" s="183"/>
      <c r="E185" s="183"/>
      <c r="F185" s="183"/>
      <c r="G185" s="130">
        <f>+G186+G191</f>
        <v>119610583</v>
      </c>
      <c r="H185" s="131"/>
      <c r="I185" s="130">
        <f>+I186+I191</f>
        <v>119610583</v>
      </c>
      <c r="J185" s="132"/>
      <c r="K185" s="133">
        <f>+K186+K191</f>
        <v>119610583</v>
      </c>
      <c r="L185" s="116"/>
      <c r="M185" s="119"/>
      <c r="N185" s="113"/>
      <c r="O185" s="116"/>
      <c r="P185" s="119"/>
      <c r="Q185" s="184"/>
      <c r="R185" s="120"/>
      <c r="S185" s="112"/>
      <c r="T185" s="185"/>
      <c r="U185" s="122"/>
      <c r="V185" s="256">
        <v>10491</v>
      </c>
      <c r="W185" s="263">
        <v>10491</v>
      </c>
      <c r="X185" s="112"/>
      <c r="Y185" s="119"/>
      <c r="Z185" s="113"/>
      <c r="AA185" s="116"/>
      <c r="AB185" s="119"/>
      <c r="AC185" s="184"/>
      <c r="AD185" s="112"/>
      <c r="AE185" s="119"/>
      <c r="AF185" s="119"/>
      <c r="AG185" s="113"/>
      <c r="AH185" s="329">
        <f t="shared" ref="AH185:AH203" si="21">+W185</f>
        <v>10491</v>
      </c>
      <c r="AI185" s="112"/>
      <c r="AJ185" s="185"/>
      <c r="AK185" s="280">
        <v>10491</v>
      </c>
      <c r="AL185" s="335">
        <f t="shared" si="20"/>
        <v>119621074</v>
      </c>
    </row>
    <row r="186" spans="1:38" x14ac:dyDescent="0.15">
      <c r="A186" s="182"/>
      <c r="B186" s="183"/>
      <c r="C186" s="183" t="s">
        <v>105</v>
      </c>
      <c r="D186" s="183"/>
      <c r="E186" s="183"/>
      <c r="F186" s="183"/>
      <c r="G186" s="130">
        <f>SUM(G187:G190)</f>
        <v>109964815</v>
      </c>
      <c r="H186" s="131"/>
      <c r="I186" s="130">
        <f>SUM(I187:I190)</f>
        <v>109964815</v>
      </c>
      <c r="J186" s="132"/>
      <c r="K186" s="133">
        <f>SUM(K187:K190)</f>
        <v>109964815</v>
      </c>
      <c r="L186" s="116"/>
      <c r="M186" s="119"/>
      <c r="N186" s="113"/>
      <c r="O186" s="116"/>
      <c r="P186" s="119"/>
      <c r="Q186" s="184"/>
      <c r="R186" s="120"/>
      <c r="S186" s="112"/>
      <c r="T186" s="185"/>
      <c r="U186" s="122"/>
      <c r="V186" s="256">
        <v>333</v>
      </c>
      <c r="W186" s="263">
        <v>333</v>
      </c>
      <c r="X186" s="112"/>
      <c r="Y186" s="119"/>
      <c r="Z186" s="113"/>
      <c r="AA186" s="116"/>
      <c r="AB186" s="119"/>
      <c r="AC186" s="184"/>
      <c r="AD186" s="112"/>
      <c r="AE186" s="119"/>
      <c r="AF186" s="119"/>
      <c r="AG186" s="113"/>
      <c r="AH186" s="327">
        <f t="shared" si="21"/>
        <v>333</v>
      </c>
      <c r="AI186" s="112"/>
      <c r="AJ186" s="185"/>
      <c r="AK186" s="280">
        <v>333</v>
      </c>
      <c r="AL186" s="335">
        <f t="shared" si="20"/>
        <v>109965148</v>
      </c>
    </row>
    <row r="187" spans="1:38" x14ac:dyDescent="0.15">
      <c r="A187" s="182"/>
      <c r="B187" s="183"/>
      <c r="C187" s="183"/>
      <c r="D187" s="183" t="s">
        <v>106</v>
      </c>
      <c r="E187" s="183"/>
      <c r="F187" s="183"/>
      <c r="G187" s="130">
        <v>40330238</v>
      </c>
      <c r="H187" s="131"/>
      <c r="I187" s="132">
        <f t="shared" ref="I187:K203" si="22">+G187+H187</f>
        <v>40330238</v>
      </c>
      <c r="J187" s="132"/>
      <c r="K187" s="133">
        <f t="shared" si="22"/>
        <v>40330238</v>
      </c>
      <c r="L187" s="116"/>
      <c r="M187" s="119"/>
      <c r="N187" s="113"/>
      <c r="O187" s="116"/>
      <c r="P187" s="119"/>
      <c r="Q187" s="184"/>
      <c r="R187" s="120"/>
      <c r="S187" s="112"/>
      <c r="T187" s="185"/>
      <c r="U187" s="122"/>
      <c r="V187" s="256">
        <v>158</v>
      </c>
      <c r="W187" s="263">
        <v>158</v>
      </c>
      <c r="X187" s="112"/>
      <c r="Y187" s="119"/>
      <c r="Z187" s="113"/>
      <c r="AA187" s="116"/>
      <c r="AB187" s="119"/>
      <c r="AC187" s="184"/>
      <c r="AD187" s="112"/>
      <c r="AE187" s="119"/>
      <c r="AF187" s="119"/>
      <c r="AG187" s="113"/>
      <c r="AH187" s="327">
        <f t="shared" si="21"/>
        <v>158</v>
      </c>
      <c r="AI187" s="112"/>
      <c r="AJ187" s="185"/>
      <c r="AK187" s="280">
        <v>158</v>
      </c>
      <c r="AL187" s="335">
        <f t="shared" si="20"/>
        <v>40330396</v>
      </c>
    </row>
    <row r="188" spans="1:38" x14ac:dyDescent="0.15">
      <c r="A188" s="182"/>
      <c r="B188" s="183"/>
      <c r="C188" s="183"/>
      <c r="D188" s="183" t="s">
        <v>279</v>
      </c>
      <c r="E188" s="183"/>
      <c r="F188" s="183"/>
      <c r="G188" s="130">
        <v>69634577</v>
      </c>
      <c r="H188" s="131"/>
      <c r="I188" s="132">
        <f t="shared" si="22"/>
        <v>69634577</v>
      </c>
      <c r="J188" s="132"/>
      <c r="K188" s="133">
        <f t="shared" si="22"/>
        <v>69634577</v>
      </c>
      <c r="L188" s="116"/>
      <c r="M188" s="119"/>
      <c r="N188" s="113"/>
      <c r="O188" s="116"/>
      <c r="P188" s="119"/>
      <c r="Q188" s="184"/>
      <c r="R188" s="120"/>
      <c r="S188" s="112"/>
      <c r="T188" s="185"/>
      <c r="U188" s="122"/>
      <c r="V188" s="256">
        <v>175</v>
      </c>
      <c r="W188" s="263">
        <v>175</v>
      </c>
      <c r="X188" s="112"/>
      <c r="Y188" s="119"/>
      <c r="Z188" s="113"/>
      <c r="AA188" s="116"/>
      <c r="AB188" s="119"/>
      <c r="AC188" s="184"/>
      <c r="AD188" s="112"/>
      <c r="AE188" s="119"/>
      <c r="AF188" s="119"/>
      <c r="AG188" s="113"/>
      <c r="AH188" s="327">
        <f t="shared" si="21"/>
        <v>175</v>
      </c>
      <c r="AI188" s="112"/>
      <c r="AJ188" s="185"/>
      <c r="AK188" s="280">
        <v>175</v>
      </c>
      <c r="AL188" s="335">
        <f t="shared" si="20"/>
        <v>69634752</v>
      </c>
    </row>
    <row r="189" spans="1:38" x14ac:dyDescent="0.15">
      <c r="A189" s="182"/>
      <c r="B189" s="183"/>
      <c r="C189" s="183"/>
      <c r="D189" s="183" t="s">
        <v>108</v>
      </c>
      <c r="E189" s="183"/>
      <c r="F189" s="183"/>
      <c r="G189" s="130">
        <v>0</v>
      </c>
      <c r="H189" s="131"/>
      <c r="I189" s="132">
        <f t="shared" si="22"/>
        <v>0</v>
      </c>
      <c r="J189" s="132"/>
      <c r="K189" s="133">
        <f t="shared" si="22"/>
        <v>0</v>
      </c>
      <c r="L189" s="116"/>
      <c r="M189" s="119"/>
      <c r="N189" s="113"/>
      <c r="O189" s="116"/>
      <c r="P189" s="119"/>
      <c r="Q189" s="184"/>
      <c r="R189" s="120"/>
      <c r="S189" s="112"/>
      <c r="T189" s="185"/>
      <c r="U189" s="122"/>
      <c r="V189" s="256">
        <v>0</v>
      </c>
      <c r="W189" s="263">
        <v>0</v>
      </c>
      <c r="X189" s="112"/>
      <c r="Y189" s="119"/>
      <c r="Z189" s="113"/>
      <c r="AA189" s="116"/>
      <c r="AB189" s="119"/>
      <c r="AC189" s="184"/>
      <c r="AD189" s="112"/>
      <c r="AE189" s="119"/>
      <c r="AF189" s="119"/>
      <c r="AG189" s="113"/>
      <c r="AH189" s="327">
        <f t="shared" si="21"/>
        <v>0</v>
      </c>
      <c r="AI189" s="112"/>
      <c r="AJ189" s="185"/>
      <c r="AK189" s="280">
        <v>0</v>
      </c>
      <c r="AL189" s="335">
        <f t="shared" si="20"/>
        <v>0</v>
      </c>
    </row>
    <row r="190" spans="1:38" x14ac:dyDescent="0.15">
      <c r="A190" s="182"/>
      <c r="B190" s="183"/>
      <c r="C190" s="183"/>
      <c r="D190" s="183" t="s">
        <v>229</v>
      </c>
      <c r="E190" s="183"/>
      <c r="F190" s="183"/>
      <c r="G190" s="130">
        <v>0</v>
      </c>
      <c r="H190" s="131"/>
      <c r="I190" s="132">
        <f t="shared" si="22"/>
        <v>0</v>
      </c>
      <c r="J190" s="132"/>
      <c r="K190" s="133">
        <f t="shared" si="22"/>
        <v>0</v>
      </c>
      <c r="L190" s="116"/>
      <c r="M190" s="119"/>
      <c r="N190" s="113"/>
      <c r="O190" s="116"/>
      <c r="P190" s="119"/>
      <c r="Q190" s="184"/>
      <c r="R190" s="120"/>
      <c r="S190" s="112"/>
      <c r="T190" s="185"/>
      <c r="U190" s="122"/>
      <c r="V190" s="256">
        <v>0</v>
      </c>
      <c r="W190" s="263">
        <v>0</v>
      </c>
      <c r="X190" s="112"/>
      <c r="Y190" s="119"/>
      <c r="Z190" s="113"/>
      <c r="AA190" s="116"/>
      <c r="AB190" s="119"/>
      <c r="AC190" s="184"/>
      <c r="AD190" s="112"/>
      <c r="AE190" s="119"/>
      <c r="AF190" s="119"/>
      <c r="AG190" s="113"/>
      <c r="AH190" s="327">
        <f t="shared" si="21"/>
        <v>0</v>
      </c>
      <c r="AI190" s="112"/>
      <c r="AJ190" s="185"/>
      <c r="AK190" s="280">
        <v>0</v>
      </c>
      <c r="AL190" s="335">
        <f t="shared" si="20"/>
        <v>0</v>
      </c>
    </row>
    <row r="191" spans="1:38" x14ac:dyDescent="0.15">
      <c r="A191" s="182"/>
      <c r="B191" s="183"/>
      <c r="C191" s="183" t="s">
        <v>110</v>
      </c>
      <c r="D191" s="183"/>
      <c r="E191" s="183"/>
      <c r="F191" s="183"/>
      <c r="G191" s="130">
        <f>SUM(G192:G195)</f>
        <v>9645768</v>
      </c>
      <c r="H191" s="131"/>
      <c r="I191" s="130">
        <f>SUM(I192:I195)</f>
        <v>9645768</v>
      </c>
      <c r="J191" s="132"/>
      <c r="K191" s="133">
        <f>SUM(K192:K195)</f>
        <v>9645768</v>
      </c>
      <c r="L191" s="116"/>
      <c r="M191" s="119"/>
      <c r="N191" s="113"/>
      <c r="O191" s="116"/>
      <c r="P191" s="119"/>
      <c r="Q191" s="184"/>
      <c r="R191" s="120"/>
      <c r="S191" s="112"/>
      <c r="T191" s="185"/>
      <c r="U191" s="122"/>
      <c r="V191" s="256">
        <v>10158</v>
      </c>
      <c r="W191" s="263">
        <v>10158</v>
      </c>
      <c r="X191" s="112"/>
      <c r="Y191" s="119"/>
      <c r="Z191" s="113"/>
      <c r="AA191" s="116"/>
      <c r="AB191" s="119"/>
      <c r="AC191" s="184"/>
      <c r="AD191" s="112"/>
      <c r="AE191" s="119"/>
      <c r="AF191" s="119"/>
      <c r="AG191" s="113"/>
      <c r="AH191" s="327">
        <f t="shared" si="21"/>
        <v>10158</v>
      </c>
      <c r="AI191" s="112"/>
      <c r="AJ191" s="185"/>
      <c r="AK191" s="280">
        <v>10158</v>
      </c>
      <c r="AL191" s="335">
        <f t="shared" si="20"/>
        <v>9655926</v>
      </c>
    </row>
    <row r="192" spans="1:38" x14ac:dyDescent="0.15">
      <c r="A192" s="182"/>
      <c r="B192" s="183"/>
      <c r="C192" s="183"/>
      <c r="D192" s="183" t="s">
        <v>230</v>
      </c>
      <c r="E192" s="183"/>
      <c r="F192" s="183"/>
      <c r="G192" s="130">
        <v>4482368</v>
      </c>
      <c r="H192" s="131"/>
      <c r="I192" s="132">
        <f t="shared" si="22"/>
        <v>4482368</v>
      </c>
      <c r="J192" s="132"/>
      <c r="K192" s="133">
        <f t="shared" si="22"/>
        <v>4482368</v>
      </c>
      <c r="L192" s="116"/>
      <c r="M192" s="119"/>
      <c r="N192" s="113"/>
      <c r="O192" s="116"/>
      <c r="P192" s="119"/>
      <c r="Q192" s="184"/>
      <c r="R192" s="120"/>
      <c r="S192" s="112"/>
      <c r="T192" s="185"/>
      <c r="U192" s="122"/>
      <c r="V192" s="256">
        <v>1</v>
      </c>
      <c r="W192" s="263">
        <v>1</v>
      </c>
      <c r="X192" s="112"/>
      <c r="Y192" s="119"/>
      <c r="Z192" s="113"/>
      <c r="AA192" s="116"/>
      <c r="AB192" s="119"/>
      <c r="AC192" s="184"/>
      <c r="AD192" s="112"/>
      <c r="AE192" s="119"/>
      <c r="AF192" s="119"/>
      <c r="AG192" s="113"/>
      <c r="AH192" s="327">
        <f t="shared" si="21"/>
        <v>1</v>
      </c>
      <c r="AI192" s="112"/>
      <c r="AJ192" s="185"/>
      <c r="AK192" s="280">
        <v>1</v>
      </c>
      <c r="AL192" s="335">
        <f t="shared" si="20"/>
        <v>4482369</v>
      </c>
    </row>
    <row r="193" spans="1:38" x14ac:dyDescent="0.15">
      <c r="A193" s="182"/>
      <c r="B193" s="183"/>
      <c r="C193" s="183"/>
      <c r="D193" s="183" t="s">
        <v>112</v>
      </c>
      <c r="E193" s="183"/>
      <c r="F193" s="183"/>
      <c r="G193" s="130">
        <v>720000</v>
      </c>
      <c r="H193" s="131"/>
      <c r="I193" s="132">
        <f t="shared" si="22"/>
        <v>720000</v>
      </c>
      <c r="J193" s="132"/>
      <c r="K193" s="133">
        <f t="shared" si="22"/>
        <v>720000</v>
      </c>
      <c r="L193" s="116"/>
      <c r="M193" s="119"/>
      <c r="N193" s="113"/>
      <c r="O193" s="116"/>
      <c r="P193" s="119"/>
      <c r="Q193" s="184"/>
      <c r="R193" s="120"/>
      <c r="S193" s="112"/>
      <c r="T193" s="185"/>
      <c r="U193" s="122"/>
      <c r="V193" s="256">
        <v>1</v>
      </c>
      <c r="W193" s="263">
        <v>1</v>
      </c>
      <c r="X193" s="112"/>
      <c r="Y193" s="119"/>
      <c r="Z193" s="113"/>
      <c r="AA193" s="116"/>
      <c r="AB193" s="119"/>
      <c r="AC193" s="184"/>
      <c r="AD193" s="112"/>
      <c r="AE193" s="119"/>
      <c r="AF193" s="119"/>
      <c r="AG193" s="113"/>
      <c r="AH193" s="327">
        <f t="shared" si="21"/>
        <v>1</v>
      </c>
      <c r="AI193" s="112"/>
      <c r="AJ193" s="185"/>
      <c r="AK193" s="280">
        <v>1</v>
      </c>
      <c r="AL193" s="335">
        <f t="shared" si="20"/>
        <v>720001</v>
      </c>
    </row>
    <row r="194" spans="1:38" x14ac:dyDescent="0.15">
      <c r="A194" s="182"/>
      <c r="B194" s="183"/>
      <c r="C194" s="183"/>
      <c r="D194" s="183" t="s">
        <v>231</v>
      </c>
      <c r="E194" s="183"/>
      <c r="F194" s="183"/>
      <c r="G194" s="130">
        <v>0</v>
      </c>
      <c r="H194" s="131"/>
      <c r="I194" s="132">
        <f t="shared" si="22"/>
        <v>0</v>
      </c>
      <c r="J194" s="132"/>
      <c r="K194" s="133">
        <f t="shared" si="22"/>
        <v>0</v>
      </c>
      <c r="L194" s="116"/>
      <c r="M194" s="119"/>
      <c r="N194" s="113"/>
      <c r="O194" s="116"/>
      <c r="P194" s="119"/>
      <c r="Q194" s="184"/>
      <c r="R194" s="120"/>
      <c r="S194" s="112"/>
      <c r="T194" s="185"/>
      <c r="U194" s="122"/>
      <c r="V194" s="256">
        <v>0</v>
      </c>
      <c r="W194" s="263">
        <v>0</v>
      </c>
      <c r="X194" s="112"/>
      <c r="Y194" s="119"/>
      <c r="Z194" s="113"/>
      <c r="AA194" s="116"/>
      <c r="AB194" s="119"/>
      <c r="AC194" s="184"/>
      <c r="AD194" s="112"/>
      <c r="AE194" s="119"/>
      <c r="AF194" s="119"/>
      <c r="AG194" s="113"/>
      <c r="AH194" s="327">
        <f t="shared" si="21"/>
        <v>0</v>
      </c>
      <c r="AI194" s="112"/>
      <c r="AJ194" s="185"/>
      <c r="AK194" s="280">
        <v>0</v>
      </c>
      <c r="AL194" s="335">
        <f t="shared" si="20"/>
        <v>0</v>
      </c>
    </row>
    <row r="195" spans="1:38" x14ac:dyDescent="0.15">
      <c r="A195" s="182"/>
      <c r="B195" s="183"/>
      <c r="C195" s="183"/>
      <c r="D195" s="183" t="s">
        <v>229</v>
      </c>
      <c r="E195" s="183"/>
      <c r="F195" s="183"/>
      <c r="G195" s="130">
        <v>4443400</v>
      </c>
      <c r="H195" s="131"/>
      <c r="I195" s="132">
        <f t="shared" si="22"/>
        <v>4443400</v>
      </c>
      <c r="J195" s="132"/>
      <c r="K195" s="133">
        <f t="shared" si="22"/>
        <v>4443400</v>
      </c>
      <c r="L195" s="116"/>
      <c r="M195" s="119"/>
      <c r="N195" s="113"/>
      <c r="O195" s="116"/>
      <c r="P195" s="119"/>
      <c r="Q195" s="184"/>
      <c r="R195" s="120"/>
      <c r="S195" s="112"/>
      <c r="T195" s="185"/>
      <c r="U195" s="122"/>
      <c r="V195" s="256">
        <v>10156</v>
      </c>
      <c r="W195" s="263">
        <v>10156</v>
      </c>
      <c r="X195" s="112"/>
      <c r="Y195" s="119"/>
      <c r="Z195" s="113"/>
      <c r="AA195" s="116"/>
      <c r="AB195" s="119"/>
      <c r="AC195" s="184"/>
      <c r="AD195" s="112"/>
      <c r="AE195" s="119"/>
      <c r="AF195" s="119"/>
      <c r="AG195" s="113"/>
      <c r="AH195" s="327">
        <f t="shared" si="21"/>
        <v>10156</v>
      </c>
      <c r="AI195" s="112"/>
      <c r="AJ195" s="185"/>
      <c r="AK195" s="280">
        <v>10156</v>
      </c>
      <c r="AL195" s="335">
        <f t="shared" si="20"/>
        <v>4453556</v>
      </c>
    </row>
    <row r="196" spans="1:38" x14ac:dyDescent="0.15">
      <c r="A196" s="182"/>
      <c r="B196" s="183" t="s">
        <v>113</v>
      </c>
      <c r="C196" s="183"/>
      <c r="D196" s="183"/>
      <c r="E196" s="183"/>
      <c r="F196" s="183"/>
      <c r="G196" s="130">
        <f>SUM(G197:G200)</f>
        <v>148879057</v>
      </c>
      <c r="H196" s="131"/>
      <c r="I196" s="130">
        <f>SUM(I197:I200)</f>
        <v>148879057</v>
      </c>
      <c r="J196" s="132"/>
      <c r="K196" s="133">
        <f>SUM(K197:K200)</f>
        <v>148879057</v>
      </c>
      <c r="L196" s="116"/>
      <c r="M196" s="119"/>
      <c r="N196" s="113"/>
      <c r="O196" s="116"/>
      <c r="P196" s="119"/>
      <c r="Q196" s="184"/>
      <c r="R196" s="120"/>
      <c r="S196" s="112"/>
      <c r="T196" s="185"/>
      <c r="U196" s="122"/>
      <c r="V196" s="256">
        <v>85238</v>
      </c>
      <c r="W196" s="263">
        <v>85238</v>
      </c>
      <c r="X196" s="112"/>
      <c r="Y196" s="119"/>
      <c r="Z196" s="113"/>
      <c r="AA196" s="116"/>
      <c r="AB196" s="119"/>
      <c r="AC196" s="184"/>
      <c r="AD196" s="112"/>
      <c r="AE196" s="119"/>
      <c r="AF196" s="119"/>
      <c r="AG196" s="113"/>
      <c r="AH196" s="327">
        <f t="shared" si="21"/>
        <v>85238</v>
      </c>
      <c r="AI196" s="112"/>
      <c r="AJ196" s="185"/>
      <c r="AK196" s="280">
        <v>85238</v>
      </c>
      <c r="AL196" s="335">
        <f t="shared" si="20"/>
        <v>148964295</v>
      </c>
    </row>
    <row r="197" spans="1:38" x14ac:dyDescent="0.15">
      <c r="A197" s="182"/>
      <c r="B197" s="183"/>
      <c r="C197" s="183" t="s">
        <v>232</v>
      </c>
      <c r="D197" s="183"/>
      <c r="E197" s="183"/>
      <c r="F197" s="183"/>
      <c r="G197" s="130">
        <v>0</v>
      </c>
      <c r="H197" s="131"/>
      <c r="I197" s="132">
        <f t="shared" si="22"/>
        <v>0</v>
      </c>
      <c r="J197" s="132"/>
      <c r="K197" s="133">
        <f t="shared" si="22"/>
        <v>0</v>
      </c>
      <c r="L197" s="116"/>
      <c r="M197" s="119"/>
      <c r="N197" s="113"/>
      <c r="O197" s="116"/>
      <c r="P197" s="119"/>
      <c r="Q197" s="184"/>
      <c r="R197" s="120"/>
      <c r="S197" s="112"/>
      <c r="T197" s="185"/>
      <c r="U197" s="122"/>
      <c r="V197" s="256">
        <v>12740</v>
      </c>
      <c r="W197" s="263">
        <v>12740</v>
      </c>
      <c r="X197" s="112"/>
      <c r="Y197" s="119"/>
      <c r="Z197" s="113"/>
      <c r="AA197" s="116"/>
      <c r="AB197" s="119"/>
      <c r="AC197" s="184"/>
      <c r="AD197" s="112"/>
      <c r="AE197" s="119"/>
      <c r="AF197" s="119"/>
      <c r="AG197" s="113"/>
      <c r="AH197" s="327">
        <f t="shared" si="21"/>
        <v>12740</v>
      </c>
      <c r="AI197" s="112"/>
      <c r="AJ197" s="185"/>
      <c r="AK197" s="280">
        <v>12740</v>
      </c>
      <c r="AL197" s="335">
        <f t="shared" si="20"/>
        <v>12740</v>
      </c>
    </row>
    <row r="198" spans="1:38" x14ac:dyDescent="0.15">
      <c r="A198" s="182"/>
      <c r="B198" s="183"/>
      <c r="C198" s="183" t="s">
        <v>233</v>
      </c>
      <c r="D198" s="183"/>
      <c r="E198" s="183"/>
      <c r="F198" s="183"/>
      <c r="G198" s="130">
        <v>0</v>
      </c>
      <c r="H198" s="131"/>
      <c r="I198" s="132">
        <f t="shared" si="22"/>
        <v>0</v>
      </c>
      <c r="J198" s="132"/>
      <c r="K198" s="133">
        <f t="shared" si="22"/>
        <v>0</v>
      </c>
      <c r="L198" s="116"/>
      <c r="M198" s="119"/>
      <c r="N198" s="113"/>
      <c r="O198" s="116"/>
      <c r="P198" s="119"/>
      <c r="Q198" s="184"/>
      <c r="R198" s="120"/>
      <c r="S198" s="112"/>
      <c r="T198" s="185"/>
      <c r="U198" s="122"/>
      <c r="V198" s="256">
        <v>0</v>
      </c>
      <c r="W198" s="263">
        <v>0</v>
      </c>
      <c r="X198" s="112"/>
      <c r="Y198" s="119"/>
      <c r="Z198" s="113"/>
      <c r="AA198" s="116"/>
      <c r="AB198" s="119"/>
      <c r="AC198" s="184"/>
      <c r="AD198" s="112"/>
      <c r="AE198" s="119"/>
      <c r="AF198" s="119"/>
      <c r="AG198" s="113"/>
      <c r="AH198" s="327">
        <f t="shared" si="21"/>
        <v>0</v>
      </c>
      <c r="AI198" s="112"/>
      <c r="AJ198" s="185"/>
      <c r="AK198" s="280">
        <v>0</v>
      </c>
      <c r="AL198" s="335">
        <f t="shared" si="20"/>
        <v>0</v>
      </c>
    </row>
    <row r="199" spans="1:38" x14ac:dyDescent="0.15">
      <c r="A199" s="182"/>
      <c r="B199" s="183"/>
      <c r="C199" s="183" t="s">
        <v>234</v>
      </c>
      <c r="D199" s="183"/>
      <c r="E199" s="183"/>
      <c r="F199" s="183"/>
      <c r="G199" s="130">
        <v>114845047</v>
      </c>
      <c r="H199" s="131"/>
      <c r="I199" s="132">
        <f t="shared" si="22"/>
        <v>114845047</v>
      </c>
      <c r="J199" s="132"/>
      <c r="K199" s="133">
        <f t="shared" si="22"/>
        <v>114845047</v>
      </c>
      <c r="L199" s="116"/>
      <c r="M199" s="119"/>
      <c r="N199" s="113"/>
      <c r="O199" s="116"/>
      <c r="P199" s="119"/>
      <c r="Q199" s="184"/>
      <c r="R199" s="120"/>
      <c r="S199" s="112"/>
      <c r="T199" s="185"/>
      <c r="U199" s="122"/>
      <c r="V199" s="256">
        <v>0</v>
      </c>
      <c r="W199" s="263">
        <v>0</v>
      </c>
      <c r="X199" s="112"/>
      <c r="Y199" s="119"/>
      <c r="Z199" s="113"/>
      <c r="AA199" s="116"/>
      <c r="AB199" s="119"/>
      <c r="AC199" s="184"/>
      <c r="AD199" s="112"/>
      <c r="AE199" s="119"/>
      <c r="AF199" s="119"/>
      <c r="AG199" s="113"/>
      <c r="AH199" s="327">
        <f t="shared" si="21"/>
        <v>0</v>
      </c>
      <c r="AI199" s="112"/>
      <c r="AJ199" s="185"/>
      <c r="AK199" s="280">
        <v>0</v>
      </c>
      <c r="AL199" s="335">
        <f t="shared" si="20"/>
        <v>114845047</v>
      </c>
    </row>
    <row r="200" spans="1:38" x14ac:dyDescent="0.15">
      <c r="A200" s="182"/>
      <c r="B200" s="183"/>
      <c r="C200" s="183" t="s">
        <v>235</v>
      </c>
      <c r="D200" s="183"/>
      <c r="E200" s="183"/>
      <c r="F200" s="183"/>
      <c r="G200" s="130">
        <v>34034010</v>
      </c>
      <c r="H200" s="131"/>
      <c r="I200" s="132">
        <f t="shared" si="22"/>
        <v>34034010</v>
      </c>
      <c r="J200" s="132"/>
      <c r="K200" s="133">
        <f t="shared" si="22"/>
        <v>34034010</v>
      </c>
      <c r="L200" s="116"/>
      <c r="M200" s="119"/>
      <c r="N200" s="113"/>
      <c r="O200" s="116"/>
      <c r="P200" s="119"/>
      <c r="Q200" s="184"/>
      <c r="R200" s="120"/>
      <c r="S200" s="112"/>
      <c r="T200" s="185"/>
      <c r="U200" s="122"/>
      <c r="V200" s="256">
        <v>72498</v>
      </c>
      <c r="W200" s="263">
        <v>72498</v>
      </c>
      <c r="X200" s="112"/>
      <c r="Y200" s="119"/>
      <c r="Z200" s="113"/>
      <c r="AA200" s="116"/>
      <c r="AB200" s="119"/>
      <c r="AC200" s="184"/>
      <c r="AD200" s="112"/>
      <c r="AE200" s="119"/>
      <c r="AF200" s="119"/>
      <c r="AG200" s="113"/>
      <c r="AH200" s="327">
        <f t="shared" si="21"/>
        <v>72498</v>
      </c>
      <c r="AI200" s="112"/>
      <c r="AJ200" s="185"/>
      <c r="AK200" s="280">
        <v>72498</v>
      </c>
      <c r="AL200" s="335">
        <f t="shared" si="20"/>
        <v>34106508</v>
      </c>
    </row>
    <row r="201" spans="1:38" x14ac:dyDescent="0.15">
      <c r="A201" s="182"/>
      <c r="B201" s="183" t="s">
        <v>118</v>
      </c>
      <c r="C201" s="183"/>
      <c r="D201" s="183"/>
      <c r="E201" s="183"/>
      <c r="F201" s="183"/>
      <c r="G201" s="130">
        <f>SUM(G202:G203)</f>
        <v>0</v>
      </c>
      <c r="H201" s="131"/>
      <c r="I201" s="130">
        <f>SUM(I202:I203)</f>
        <v>0</v>
      </c>
      <c r="J201" s="132"/>
      <c r="K201" s="133">
        <f>SUM(K202:K203)</f>
        <v>0</v>
      </c>
      <c r="L201" s="116"/>
      <c r="M201" s="119"/>
      <c r="N201" s="113"/>
      <c r="O201" s="116"/>
      <c r="P201" s="119"/>
      <c r="Q201" s="184"/>
      <c r="R201" s="120"/>
      <c r="S201" s="112"/>
      <c r="T201" s="185"/>
      <c r="U201" s="122"/>
      <c r="V201" s="256">
        <v>0</v>
      </c>
      <c r="W201" s="263">
        <v>0</v>
      </c>
      <c r="X201" s="112"/>
      <c r="Y201" s="119"/>
      <c r="Z201" s="113"/>
      <c r="AA201" s="116"/>
      <c r="AB201" s="119"/>
      <c r="AC201" s="184"/>
      <c r="AD201" s="112"/>
      <c r="AE201" s="119"/>
      <c r="AF201" s="119"/>
      <c r="AG201" s="113"/>
      <c r="AH201" s="327">
        <f t="shared" si="21"/>
        <v>0</v>
      </c>
      <c r="AI201" s="112"/>
      <c r="AJ201" s="185"/>
      <c r="AK201" s="280">
        <v>0</v>
      </c>
      <c r="AL201" s="335">
        <f t="shared" si="20"/>
        <v>0</v>
      </c>
    </row>
    <row r="202" spans="1:38" x14ac:dyDescent="0.15">
      <c r="A202" s="182"/>
      <c r="B202" s="183"/>
      <c r="C202" s="183" t="s">
        <v>119</v>
      </c>
      <c r="D202" s="183"/>
      <c r="E202" s="183"/>
      <c r="F202" s="183"/>
      <c r="G202" s="130">
        <v>0</v>
      </c>
      <c r="H202" s="131"/>
      <c r="I202" s="132">
        <f t="shared" si="22"/>
        <v>0</v>
      </c>
      <c r="J202" s="132"/>
      <c r="K202" s="133">
        <f t="shared" si="22"/>
        <v>0</v>
      </c>
      <c r="L202" s="116"/>
      <c r="M202" s="119"/>
      <c r="N202" s="113"/>
      <c r="O202" s="116"/>
      <c r="P202" s="119"/>
      <c r="Q202" s="184"/>
      <c r="R202" s="120"/>
      <c r="S202" s="112"/>
      <c r="T202" s="185"/>
      <c r="U202" s="122"/>
      <c r="V202" s="256">
        <v>0</v>
      </c>
      <c r="W202" s="263">
        <v>0</v>
      </c>
      <c r="X202" s="112"/>
      <c r="Y202" s="119"/>
      <c r="Z202" s="113"/>
      <c r="AA202" s="116"/>
      <c r="AB202" s="119"/>
      <c r="AC202" s="184"/>
      <c r="AD202" s="112"/>
      <c r="AE202" s="119"/>
      <c r="AF202" s="119"/>
      <c r="AG202" s="113"/>
      <c r="AH202" s="327">
        <f t="shared" si="21"/>
        <v>0</v>
      </c>
      <c r="AI202" s="112"/>
      <c r="AJ202" s="185"/>
      <c r="AK202" s="280">
        <v>0</v>
      </c>
      <c r="AL202" s="335">
        <f t="shared" si="20"/>
        <v>0</v>
      </c>
    </row>
    <row r="203" spans="1:38" x14ac:dyDescent="0.15">
      <c r="A203" s="182"/>
      <c r="B203" s="183"/>
      <c r="C203" s="183" t="s">
        <v>229</v>
      </c>
      <c r="D203" s="183"/>
      <c r="E203" s="183"/>
      <c r="F203" s="183"/>
      <c r="G203" s="130">
        <v>0</v>
      </c>
      <c r="H203" s="131"/>
      <c r="I203" s="132">
        <f t="shared" si="22"/>
        <v>0</v>
      </c>
      <c r="J203" s="132"/>
      <c r="K203" s="133">
        <f t="shared" si="22"/>
        <v>0</v>
      </c>
      <c r="L203" s="116"/>
      <c r="M203" s="119"/>
      <c r="N203" s="113"/>
      <c r="O203" s="116"/>
      <c r="P203" s="119"/>
      <c r="Q203" s="184"/>
      <c r="R203" s="120"/>
      <c r="S203" s="112"/>
      <c r="T203" s="185"/>
      <c r="U203" s="122"/>
      <c r="V203" s="256">
        <v>0</v>
      </c>
      <c r="W203" s="263">
        <v>0</v>
      </c>
      <c r="X203" s="112"/>
      <c r="Y203" s="119"/>
      <c r="Z203" s="113"/>
      <c r="AA203" s="116"/>
      <c r="AB203" s="119"/>
      <c r="AC203" s="184"/>
      <c r="AD203" s="112"/>
      <c r="AE203" s="119"/>
      <c r="AF203" s="119"/>
      <c r="AG203" s="113"/>
      <c r="AH203" s="327">
        <f t="shared" si="21"/>
        <v>0</v>
      </c>
      <c r="AI203" s="112"/>
      <c r="AJ203" s="185"/>
      <c r="AK203" s="280">
        <v>0</v>
      </c>
      <c r="AL203" s="335">
        <f t="shared" si="20"/>
        <v>0</v>
      </c>
    </row>
    <row r="204" spans="1:38" x14ac:dyDescent="0.15">
      <c r="A204" s="196"/>
      <c r="B204" s="197" t="s">
        <v>120</v>
      </c>
      <c r="C204" s="197"/>
      <c r="D204" s="197"/>
      <c r="E204" s="197"/>
      <c r="F204" s="197"/>
      <c r="G204" s="137">
        <v>0</v>
      </c>
      <c r="H204" s="138"/>
      <c r="I204" s="137">
        <v>0</v>
      </c>
      <c r="J204" s="139"/>
      <c r="K204" s="140">
        <v>0</v>
      </c>
      <c r="L204" s="202"/>
      <c r="M204" s="203"/>
      <c r="N204" s="199"/>
      <c r="O204" s="202"/>
      <c r="P204" s="203"/>
      <c r="Q204" s="204"/>
      <c r="R204" s="200"/>
      <c r="S204" s="198"/>
      <c r="T204" s="205"/>
      <c r="U204" s="201"/>
      <c r="V204" s="258">
        <v>0</v>
      </c>
      <c r="W204" s="264">
        <v>0</v>
      </c>
      <c r="X204" s="198"/>
      <c r="Y204" s="203"/>
      <c r="Z204" s="199"/>
      <c r="AA204" s="202"/>
      <c r="AB204" s="203"/>
      <c r="AC204" s="204"/>
      <c r="AD204" s="198"/>
      <c r="AE204" s="203"/>
      <c r="AF204" s="203"/>
      <c r="AG204" s="199"/>
      <c r="AH204" s="328">
        <f>+W204</f>
        <v>0</v>
      </c>
      <c r="AI204" s="198"/>
      <c r="AJ204" s="205"/>
      <c r="AK204" s="281">
        <v>0</v>
      </c>
      <c r="AL204" s="335">
        <f t="shared" si="20"/>
        <v>0</v>
      </c>
    </row>
    <row r="205" spans="1:38" x14ac:dyDescent="0.15">
      <c r="A205" s="207" t="s">
        <v>132</v>
      </c>
      <c r="B205" s="179"/>
      <c r="C205" s="179"/>
      <c r="D205" s="179"/>
      <c r="E205" s="179"/>
      <c r="F205" s="179"/>
      <c r="G205" s="126">
        <f>+-G206+G212</f>
        <v>-18733471</v>
      </c>
      <c r="H205" s="127"/>
      <c r="I205" s="126">
        <f>+-I206+I212</f>
        <v>-18733471</v>
      </c>
      <c r="J205" s="128"/>
      <c r="K205" s="141">
        <f>+-K206+K212</f>
        <v>-18733471</v>
      </c>
      <c r="L205" s="115"/>
      <c r="M205" s="117"/>
      <c r="N205" s="111"/>
      <c r="O205" s="115"/>
      <c r="P205" s="117"/>
      <c r="Q205" s="180"/>
      <c r="R205" s="118"/>
      <c r="S205" s="110"/>
      <c r="T205" s="181"/>
      <c r="U205" s="121"/>
      <c r="V205" s="255">
        <v>-72400</v>
      </c>
      <c r="W205" s="262">
        <v>-72400</v>
      </c>
      <c r="X205" s="110"/>
      <c r="Y205" s="117"/>
      <c r="Z205" s="111"/>
      <c r="AA205" s="115"/>
      <c r="AB205" s="117"/>
      <c r="AC205" s="180"/>
      <c r="AD205" s="110"/>
      <c r="AE205" s="117"/>
      <c r="AF205" s="117"/>
      <c r="AG205" s="111"/>
      <c r="AH205" s="330">
        <f>+W205</f>
        <v>-72400</v>
      </c>
      <c r="AI205" s="110"/>
      <c r="AJ205" s="181"/>
      <c r="AK205" s="279">
        <v>-72400</v>
      </c>
      <c r="AL205" s="335">
        <f t="shared" si="20"/>
        <v>-18805871</v>
      </c>
    </row>
    <row r="206" spans="1:38" x14ac:dyDescent="0.15">
      <c r="A206" s="182"/>
      <c r="B206" s="183" t="s">
        <v>123</v>
      </c>
      <c r="C206" s="183"/>
      <c r="D206" s="183"/>
      <c r="E206" s="183"/>
      <c r="F206" s="183"/>
      <c r="G206" s="130">
        <f>SUM(G207:G211)</f>
        <v>31758271</v>
      </c>
      <c r="H206" s="131"/>
      <c r="I206" s="130">
        <f>SUM(I207:I211)</f>
        <v>31758271</v>
      </c>
      <c r="J206" s="132"/>
      <c r="K206" s="133">
        <f>SUM(K207:K211)</f>
        <v>31758271</v>
      </c>
      <c r="L206" s="116"/>
      <c r="M206" s="119"/>
      <c r="N206" s="113"/>
      <c r="O206" s="116"/>
      <c r="P206" s="119"/>
      <c r="Q206" s="184"/>
      <c r="R206" s="120"/>
      <c r="S206" s="112"/>
      <c r="T206" s="185"/>
      <c r="U206" s="122"/>
      <c r="V206" s="256">
        <v>72400</v>
      </c>
      <c r="W206" s="263">
        <v>72400</v>
      </c>
      <c r="X206" s="112"/>
      <c r="Y206" s="119"/>
      <c r="Z206" s="113"/>
      <c r="AA206" s="116"/>
      <c r="AB206" s="119"/>
      <c r="AC206" s="184"/>
      <c r="AD206" s="112"/>
      <c r="AE206" s="119"/>
      <c r="AF206" s="119"/>
      <c r="AG206" s="113"/>
      <c r="AH206" s="327">
        <f t="shared" ref="AH206:AH217" si="23">+W206</f>
        <v>72400</v>
      </c>
      <c r="AI206" s="112"/>
      <c r="AJ206" s="185"/>
      <c r="AK206" s="280">
        <v>72400</v>
      </c>
      <c r="AL206" s="335">
        <f t="shared" si="20"/>
        <v>31830671</v>
      </c>
    </row>
    <row r="207" spans="1:38" x14ac:dyDescent="0.15">
      <c r="A207" s="182"/>
      <c r="B207" s="183"/>
      <c r="C207" s="183" t="s">
        <v>236</v>
      </c>
      <c r="D207" s="183"/>
      <c r="E207" s="183"/>
      <c r="F207" s="183"/>
      <c r="G207" s="130">
        <v>3888000</v>
      </c>
      <c r="H207" s="131"/>
      <c r="I207" s="132">
        <f t="shared" ref="I207:K217" si="24">+G207+H207</f>
        <v>3888000</v>
      </c>
      <c r="J207" s="132"/>
      <c r="K207" s="133">
        <f t="shared" si="24"/>
        <v>3888000</v>
      </c>
      <c r="L207" s="116"/>
      <c r="M207" s="119"/>
      <c r="N207" s="113"/>
      <c r="O207" s="116"/>
      <c r="P207" s="119"/>
      <c r="Q207" s="184"/>
      <c r="R207" s="120"/>
      <c r="S207" s="112"/>
      <c r="T207" s="185"/>
      <c r="U207" s="122"/>
      <c r="V207" s="256">
        <v>0</v>
      </c>
      <c r="W207" s="263">
        <v>0</v>
      </c>
      <c r="X207" s="112"/>
      <c r="Y207" s="119"/>
      <c r="Z207" s="113"/>
      <c r="AA207" s="116"/>
      <c r="AB207" s="119"/>
      <c r="AC207" s="184"/>
      <c r="AD207" s="112"/>
      <c r="AE207" s="119"/>
      <c r="AF207" s="119"/>
      <c r="AG207" s="113"/>
      <c r="AH207" s="327">
        <f t="shared" si="23"/>
        <v>0</v>
      </c>
      <c r="AI207" s="112"/>
      <c r="AJ207" s="185"/>
      <c r="AK207" s="280">
        <v>0</v>
      </c>
      <c r="AL207" s="335">
        <f t="shared" si="20"/>
        <v>3888000</v>
      </c>
    </row>
    <row r="208" spans="1:38" x14ac:dyDescent="0.15">
      <c r="A208" s="182"/>
      <c r="B208" s="183"/>
      <c r="C208" s="183" t="s">
        <v>237</v>
      </c>
      <c r="D208" s="183"/>
      <c r="E208" s="183"/>
      <c r="F208" s="183"/>
      <c r="G208" s="130">
        <v>27870271</v>
      </c>
      <c r="H208" s="131"/>
      <c r="I208" s="132">
        <f t="shared" si="24"/>
        <v>27870271</v>
      </c>
      <c r="J208" s="132"/>
      <c r="K208" s="133">
        <f t="shared" si="24"/>
        <v>27870271</v>
      </c>
      <c r="L208" s="116"/>
      <c r="M208" s="119"/>
      <c r="N208" s="113"/>
      <c r="O208" s="116"/>
      <c r="P208" s="119"/>
      <c r="Q208" s="184"/>
      <c r="R208" s="120"/>
      <c r="S208" s="112"/>
      <c r="T208" s="185"/>
      <c r="U208" s="122"/>
      <c r="V208" s="256">
        <v>72400</v>
      </c>
      <c r="W208" s="263">
        <v>72400</v>
      </c>
      <c r="X208" s="112"/>
      <c r="Y208" s="119"/>
      <c r="Z208" s="113"/>
      <c r="AA208" s="116"/>
      <c r="AB208" s="119"/>
      <c r="AC208" s="184"/>
      <c r="AD208" s="112"/>
      <c r="AE208" s="119"/>
      <c r="AF208" s="119"/>
      <c r="AG208" s="113"/>
      <c r="AH208" s="327">
        <f t="shared" si="23"/>
        <v>72400</v>
      </c>
      <c r="AI208" s="112"/>
      <c r="AJ208" s="185"/>
      <c r="AK208" s="280">
        <v>72400</v>
      </c>
      <c r="AL208" s="335">
        <f t="shared" si="20"/>
        <v>27942671</v>
      </c>
    </row>
    <row r="209" spans="1:38" x14ac:dyDescent="0.15">
      <c r="A209" s="182"/>
      <c r="B209" s="183"/>
      <c r="C209" s="183" t="s">
        <v>126</v>
      </c>
      <c r="D209" s="183"/>
      <c r="E209" s="183"/>
      <c r="F209" s="183"/>
      <c r="G209" s="130">
        <v>0</v>
      </c>
      <c r="H209" s="131"/>
      <c r="I209" s="132">
        <f t="shared" si="24"/>
        <v>0</v>
      </c>
      <c r="J209" s="132"/>
      <c r="K209" s="133">
        <f t="shared" si="24"/>
        <v>0</v>
      </c>
      <c r="L209" s="116"/>
      <c r="M209" s="119"/>
      <c r="N209" s="113"/>
      <c r="O209" s="116"/>
      <c r="P209" s="119"/>
      <c r="Q209" s="184"/>
      <c r="R209" s="120"/>
      <c r="S209" s="112"/>
      <c r="T209" s="185"/>
      <c r="U209" s="122"/>
      <c r="V209" s="256">
        <v>0</v>
      </c>
      <c r="W209" s="263">
        <v>0</v>
      </c>
      <c r="X209" s="112"/>
      <c r="Y209" s="119"/>
      <c r="Z209" s="113"/>
      <c r="AA209" s="116"/>
      <c r="AB209" s="119"/>
      <c r="AC209" s="184"/>
      <c r="AD209" s="112"/>
      <c r="AE209" s="119"/>
      <c r="AF209" s="119"/>
      <c r="AG209" s="113"/>
      <c r="AH209" s="327">
        <f t="shared" si="23"/>
        <v>0</v>
      </c>
      <c r="AI209" s="112"/>
      <c r="AJ209" s="185"/>
      <c r="AK209" s="280">
        <v>0</v>
      </c>
      <c r="AL209" s="335">
        <f t="shared" si="20"/>
        <v>0</v>
      </c>
    </row>
    <row r="210" spans="1:38" x14ac:dyDescent="0.15">
      <c r="A210" s="182"/>
      <c r="B210" s="183"/>
      <c r="C210" s="183" t="s">
        <v>127</v>
      </c>
      <c r="D210" s="183"/>
      <c r="E210" s="183"/>
      <c r="F210" s="183"/>
      <c r="G210" s="130">
        <v>0</v>
      </c>
      <c r="H210" s="131"/>
      <c r="I210" s="132">
        <f t="shared" si="24"/>
        <v>0</v>
      </c>
      <c r="J210" s="132"/>
      <c r="K210" s="133">
        <f t="shared" si="24"/>
        <v>0</v>
      </c>
      <c r="L210" s="116"/>
      <c r="M210" s="119"/>
      <c r="N210" s="113"/>
      <c r="O210" s="116"/>
      <c r="P210" s="119"/>
      <c r="Q210" s="184"/>
      <c r="R210" s="120"/>
      <c r="S210" s="112"/>
      <c r="T210" s="185"/>
      <c r="U210" s="122"/>
      <c r="V210" s="256">
        <v>0</v>
      </c>
      <c r="W210" s="263">
        <v>0</v>
      </c>
      <c r="X210" s="112"/>
      <c r="Y210" s="119"/>
      <c r="Z210" s="113"/>
      <c r="AA210" s="116"/>
      <c r="AB210" s="119"/>
      <c r="AC210" s="184"/>
      <c r="AD210" s="112"/>
      <c r="AE210" s="119"/>
      <c r="AF210" s="119"/>
      <c r="AG210" s="113"/>
      <c r="AH210" s="327">
        <f t="shared" si="23"/>
        <v>0</v>
      </c>
      <c r="AI210" s="112"/>
      <c r="AJ210" s="185"/>
      <c r="AK210" s="280">
        <v>0</v>
      </c>
      <c r="AL210" s="335">
        <f t="shared" si="20"/>
        <v>0</v>
      </c>
    </row>
    <row r="211" spans="1:38" x14ac:dyDescent="0.15">
      <c r="A211" s="182"/>
      <c r="B211" s="183"/>
      <c r="C211" s="183" t="s">
        <v>229</v>
      </c>
      <c r="D211" s="183"/>
      <c r="E211" s="183"/>
      <c r="F211" s="183"/>
      <c r="G211" s="130">
        <v>0</v>
      </c>
      <c r="H211" s="131"/>
      <c r="I211" s="132">
        <f t="shared" si="24"/>
        <v>0</v>
      </c>
      <c r="J211" s="132"/>
      <c r="K211" s="133">
        <f t="shared" si="24"/>
        <v>0</v>
      </c>
      <c r="L211" s="116"/>
      <c r="M211" s="119"/>
      <c r="N211" s="113"/>
      <c r="O211" s="116"/>
      <c r="P211" s="119"/>
      <c r="Q211" s="184"/>
      <c r="R211" s="120"/>
      <c r="S211" s="112"/>
      <c r="T211" s="185"/>
      <c r="U211" s="122"/>
      <c r="V211" s="256">
        <v>0</v>
      </c>
      <c r="W211" s="263">
        <v>0</v>
      </c>
      <c r="X211" s="112"/>
      <c r="Y211" s="119"/>
      <c r="Z211" s="113"/>
      <c r="AA211" s="116"/>
      <c r="AB211" s="119"/>
      <c r="AC211" s="184"/>
      <c r="AD211" s="112"/>
      <c r="AE211" s="119"/>
      <c r="AF211" s="119"/>
      <c r="AG211" s="113"/>
      <c r="AH211" s="327">
        <f t="shared" si="23"/>
        <v>0</v>
      </c>
      <c r="AI211" s="112"/>
      <c r="AJ211" s="185"/>
      <c r="AK211" s="280">
        <v>0</v>
      </c>
      <c r="AL211" s="335">
        <f t="shared" si="20"/>
        <v>0</v>
      </c>
    </row>
    <row r="212" spans="1:38" x14ac:dyDescent="0.15">
      <c r="A212" s="182"/>
      <c r="B212" s="183" t="s">
        <v>128</v>
      </c>
      <c r="C212" s="183"/>
      <c r="D212" s="183"/>
      <c r="E212" s="183"/>
      <c r="F212" s="183"/>
      <c r="G212" s="130">
        <f>SUM(G213:G217)</f>
        <v>13024800</v>
      </c>
      <c r="H212" s="131"/>
      <c r="I212" s="130">
        <f>SUM(I213:I217)</f>
        <v>13024800</v>
      </c>
      <c r="J212" s="132"/>
      <c r="K212" s="133">
        <f>SUM(K213:K217)</f>
        <v>13024800</v>
      </c>
      <c r="L212" s="116"/>
      <c r="M212" s="119"/>
      <c r="N212" s="113"/>
      <c r="O212" s="116"/>
      <c r="P212" s="119"/>
      <c r="Q212" s="184"/>
      <c r="R212" s="120"/>
      <c r="S212" s="112"/>
      <c r="T212" s="185"/>
      <c r="U212" s="122"/>
      <c r="V212" s="256">
        <v>0</v>
      </c>
      <c r="W212" s="263">
        <v>0</v>
      </c>
      <c r="X212" s="112"/>
      <c r="Y212" s="119"/>
      <c r="Z212" s="113"/>
      <c r="AA212" s="116"/>
      <c r="AB212" s="119"/>
      <c r="AC212" s="184"/>
      <c r="AD212" s="112"/>
      <c r="AE212" s="119"/>
      <c r="AF212" s="119"/>
      <c r="AG212" s="113"/>
      <c r="AH212" s="327">
        <f t="shared" si="23"/>
        <v>0</v>
      </c>
      <c r="AI212" s="112"/>
      <c r="AJ212" s="185"/>
      <c r="AK212" s="280">
        <v>0</v>
      </c>
      <c r="AL212" s="335">
        <f t="shared" si="20"/>
        <v>13024800</v>
      </c>
    </row>
    <row r="213" spans="1:38" x14ac:dyDescent="0.15">
      <c r="A213" s="182"/>
      <c r="B213" s="183"/>
      <c r="C213" s="183" t="s">
        <v>238</v>
      </c>
      <c r="D213" s="183"/>
      <c r="E213" s="183"/>
      <c r="F213" s="183"/>
      <c r="G213" s="130">
        <v>0</v>
      </c>
      <c r="H213" s="131"/>
      <c r="I213" s="132">
        <f t="shared" si="24"/>
        <v>0</v>
      </c>
      <c r="J213" s="132"/>
      <c r="K213" s="133">
        <f t="shared" si="24"/>
        <v>0</v>
      </c>
      <c r="L213" s="116"/>
      <c r="M213" s="119"/>
      <c r="N213" s="113"/>
      <c r="O213" s="116"/>
      <c r="P213" s="119"/>
      <c r="Q213" s="184"/>
      <c r="R213" s="120"/>
      <c r="S213" s="112"/>
      <c r="T213" s="185"/>
      <c r="U213" s="122"/>
      <c r="V213" s="256">
        <v>0</v>
      </c>
      <c r="W213" s="263">
        <v>0</v>
      </c>
      <c r="X213" s="112"/>
      <c r="Y213" s="119"/>
      <c r="Z213" s="113"/>
      <c r="AA213" s="116"/>
      <c r="AB213" s="119"/>
      <c r="AC213" s="184"/>
      <c r="AD213" s="112"/>
      <c r="AE213" s="119"/>
      <c r="AF213" s="119"/>
      <c r="AG213" s="113"/>
      <c r="AH213" s="327">
        <f t="shared" si="23"/>
        <v>0</v>
      </c>
      <c r="AI213" s="112"/>
      <c r="AJ213" s="185"/>
      <c r="AK213" s="280">
        <v>0</v>
      </c>
      <c r="AL213" s="335">
        <f t="shared" si="20"/>
        <v>0</v>
      </c>
    </row>
    <row r="214" spans="1:38" x14ac:dyDescent="0.15">
      <c r="A214" s="182"/>
      <c r="B214" s="183"/>
      <c r="C214" s="183" t="s">
        <v>239</v>
      </c>
      <c r="D214" s="183"/>
      <c r="E214" s="183"/>
      <c r="F214" s="183"/>
      <c r="G214" s="130">
        <v>13024800</v>
      </c>
      <c r="H214" s="131"/>
      <c r="I214" s="132">
        <f t="shared" si="24"/>
        <v>13024800</v>
      </c>
      <c r="J214" s="132"/>
      <c r="K214" s="133">
        <f t="shared" si="24"/>
        <v>13024800</v>
      </c>
      <c r="L214" s="116"/>
      <c r="M214" s="119"/>
      <c r="N214" s="113"/>
      <c r="O214" s="116"/>
      <c r="P214" s="119"/>
      <c r="Q214" s="184"/>
      <c r="R214" s="120"/>
      <c r="S214" s="112"/>
      <c r="T214" s="185"/>
      <c r="U214" s="122"/>
      <c r="V214" s="256">
        <v>0</v>
      </c>
      <c r="W214" s="263">
        <v>0</v>
      </c>
      <c r="X214" s="112"/>
      <c r="Y214" s="119"/>
      <c r="Z214" s="113"/>
      <c r="AA214" s="116"/>
      <c r="AB214" s="119"/>
      <c r="AC214" s="184"/>
      <c r="AD214" s="112"/>
      <c r="AE214" s="119"/>
      <c r="AF214" s="119"/>
      <c r="AG214" s="113"/>
      <c r="AH214" s="327">
        <f t="shared" si="23"/>
        <v>0</v>
      </c>
      <c r="AI214" s="112"/>
      <c r="AJ214" s="185"/>
      <c r="AK214" s="280">
        <v>0</v>
      </c>
      <c r="AL214" s="335">
        <f t="shared" si="20"/>
        <v>13024800</v>
      </c>
    </row>
    <row r="215" spans="1:38" x14ac:dyDescent="0.15">
      <c r="A215" s="182"/>
      <c r="B215" s="183"/>
      <c r="C215" s="183" t="s">
        <v>130</v>
      </c>
      <c r="D215" s="183"/>
      <c r="E215" s="183"/>
      <c r="F215" s="183"/>
      <c r="G215" s="130">
        <v>0</v>
      </c>
      <c r="H215" s="131"/>
      <c r="I215" s="132">
        <f t="shared" si="24"/>
        <v>0</v>
      </c>
      <c r="J215" s="132"/>
      <c r="K215" s="133">
        <f t="shared" si="24"/>
        <v>0</v>
      </c>
      <c r="L215" s="116"/>
      <c r="M215" s="119"/>
      <c r="N215" s="113"/>
      <c r="O215" s="116"/>
      <c r="P215" s="119"/>
      <c r="Q215" s="184"/>
      <c r="R215" s="120"/>
      <c r="S215" s="112"/>
      <c r="T215" s="185"/>
      <c r="U215" s="122"/>
      <c r="V215" s="256">
        <v>0</v>
      </c>
      <c r="W215" s="263">
        <v>0</v>
      </c>
      <c r="X215" s="112"/>
      <c r="Y215" s="119"/>
      <c r="Z215" s="113"/>
      <c r="AA215" s="116"/>
      <c r="AB215" s="119"/>
      <c r="AC215" s="184"/>
      <c r="AD215" s="112"/>
      <c r="AE215" s="119"/>
      <c r="AF215" s="119"/>
      <c r="AG215" s="113"/>
      <c r="AH215" s="327">
        <f t="shared" si="23"/>
        <v>0</v>
      </c>
      <c r="AI215" s="112"/>
      <c r="AJ215" s="185"/>
      <c r="AK215" s="280">
        <v>0</v>
      </c>
      <c r="AL215" s="335">
        <f t="shared" si="20"/>
        <v>0</v>
      </c>
    </row>
    <row r="216" spans="1:38" x14ac:dyDescent="0.15">
      <c r="A216" s="182"/>
      <c r="B216" s="183"/>
      <c r="C216" s="183" t="s">
        <v>131</v>
      </c>
      <c r="D216" s="183"/>
      <c r="E216" s="183"/>
      <c r="F216" s="183"/>
      <c r="G216" s="130">
        <v>0</v>
      </c>
      <c r="H216" s="131"/>
      <c r="I216" s="132">
        <f t="shared" si="24"/>
        <v>0</v>
      </c>
      <c r="J216" s="132"/>
      <c r="K216" s="133">
        <f t="shared" si="24"/>
        <v>0</v>
      </c>
      <c r="L216" s="116"/>
      <c r="M216" s="119"/>
      <c r="N216" s="113"/>
      <c r="O216" s="116"/>
      <c r="P216" s="119"/>
      <c r="Q216" s="184"/>
      <c r="R216" s="120"/>
      <c r="S216" s="112"/>
      <c r="T216" s="185"/>
      <c r="U216" s="122"/>
      <c r="V216" s="256">
        <v>0</v>
      </c>
      <c r="W216" s="263">
        <v>0</v>
      </c>
      <c r="X216" s="112"/>
      <c r="Y216" s="119"/>
      <c r="Z216" s="113"/>
      <c r="AA216" s="116"/>
      <c r="AB216" s="119"/>
      <c r="AC216" s="184"/>
      <c r="AD216" s="112"/>
      <c r="AE216" s="119"/>
      <c r="AF216" s="119"/>
      <c r="AG216" s="113"/>
      <c r="AH216" s="327">
        <f t="shared" si="23"/>
        <v>0</v>
      </c>
      <c r="AI216" s="112"/>
      <c r="AJ216" s="185"/>
      <c r="AK216" s="280">
        <v>0</v>
      </c>
      <c r="AL216" s="335">
        <f t="shared" si="20"/>
        <v>0</v>
      </c>
    </row>
    <row r="217" spans="1:38" x14ac:dyDescent="0.15">
      <c r="A217" s="196"/>
      <c r="B217" s="197"/>
      <c r="C217" s="197" t="s">
        <v>235</v>
      </c>
      <c r="D217" s="197"/>
      <c r="E217" s="197"/>
      <c r="F217" s="197"/>
      <c r="G217" s="137">
        <v>0</v>
      </c>
      <c r="H217" s="138"/>
      <c r="I217" s="139">
        <f t="shared" si="24"/>
        <v>0</v>
      </c>
      <c r="J217" s="139"/>
      <c r="K217" s="140">
        <f t="shared" si="24"/>
        <v>0</v>
      </c>
      <c r="L217" s="202"/>
      <c r="M217" s="203"/>
      <c r="N217" s="199"/>
      <c r="O217" s="202"/>
      <c r="P217" s="203"/>
      <c r="Q217" s="204"/>
      <c r="R217" s="200"/>
      <c r="S217" s="198"/>
      <c r="T217" s="205"/>
      <c r="U217" s="201"/>
      <c r="V217" s="258">
        <v>0</v>
      </c>
      <c r="W217" s="264">
        <v>0</v>
      </c>
      <c r="X217" s="198"/>
      <c r="Y217" s="203"/>
      <c r="Z217" s="199"/>
      <c r="AA217" s="202"/>
      <c r="AB217" s="203"/>
      <c r="AC217" s="204"/>
      <c r="AD217" s="198"/>
      <c r="AE217" s="203"/>
      <c r="AF217" s="203"/>
      <c r="AG217" s="199"/>
      <c r="AH217" s="328">
        <f t="shared" si="23"/>
        <v>0</v>
      </c>
      <c r="AI217" s="198"/>
      <c r="AJ217" s="205"/>
      <c r="AK217" s="281">
        <v>0</v>
      </c>
      <c r="AL217" s="335">
        <f t="shared" si="20"/>
        <v>0</v>
      </c>
    </row>
    <row r="218" spans="1:38" x14ac:dyDescent="0.15">
      <c r="A218" s="207" t="s">
        <v>136</v>
      </c>
      <c r="B218" s="179"/>
      <c r="C218" s="179"/>
      <c r="D218" s="179"/>
      <c r="E218" s="179"/>
      <c r="F218" s="179"/>
      <c r="G218" s="126">
        <f>+-G219+G222</f>
        <v>0</v>
      </c>
      <c r="H218" s="127"/>
      <c r="I218" s="126">
        <f>+-I219+I222</f>
        <v>0</v>
      </c>
      <c r="J218" s="128"/>
      <c r="K218" s="141">
        <f>+-K219+K222</f>
        <v>0</v>
      </c>
      <c r="L218" s="115"/>
      <c r="M218" s="117"/>
      <c r="N218" s="111"/>
      <c r="O218" s="115"/>
      <c r="P218" s="117"/>
      <c r="Q218" s="180"/>
      <c r="R218" s="118"/>
      <c r="S218" s="110"/>
      <c r="T218" s="181"/>
      <c r="U218" s="121"/>
      <c r="V218" s="255">
        <v>0</v>
      </c>
      <c r="W218" s="262">
        <v>0</v>
      </c>
      <c r="X218" s="110"/>
      <c r="Y218" s="117"/>
      <c r="Z218" s="111"/>
      <c r="AA218" s="115"/>
      <c r="AB218" s="117"/>
      <c r="AC218" s="180"/>
      <c r="AD218" s="110"/>
      <c r="AE218" s="117"/>
      <c r="AF218" s="117"/>
      <c r="AG218" s="111"/>
      <c r="AH218" s="330">
        <f>+W218</f>
        <v>0</v>
      </c>
      <c r="AI218" s="110"/>
      <c r="AJ218" s="181"/>
      <c r="AK218" s="279">
        <v>0</v>
      </c>
      <c r="AL218" s="335">
        <f t="shared" si="20"/>
        <v>0</v>
      </c>
    </row>
    <row r="219" spans="1:38" x14ac:dyDescent="0.15">
      <c r="A219" s="182"/>
      <c r="B219" s="183" t="s">
        <v>134</v>
      </c>
      <c r="C219" s="183"/>
      <c r="D219" s="183"/>
      <c r="E219" s="183"/>
      <c r="F219" s="183"/>
      <c r="G219" s="130">
        <f>SUM(G220:G221)</f>
        <v>0</v>
      </c>
      <c r="H219" s="131"/>
      <c r="I219" s="130">
        <f>SUM(I220:I221)</f>
        <v>0</v>
      </c>
      <c r="J219" s="132"/>
      <c r="K219" s="133">
        <f>SUM(K220:K221)</f>
        <v>0</v>
      </c>
      <c r="L219" s="116"/>
      <c r="M219" s="119"/>
      <c r="N219" s="113"/>
      <c r="O219" s="116"/>
      <c r="P219" s="119"/>
      <c r="Q219" s="184"/>
      <c r="R219" s="120"/>
      <c r="S219" s="112"/>
      <c r="T219" s="185"/>
      <c r="U219" s="122"/>
      <c r="V219" s="256">
        <v>0</v>
      </c>
      <c r="W219" s="263">
        <v>0</v>
      </c>
      <c r="X219" s="112"/>
      <c r="Y219" s="119"/>
      <c r="Z219" s="113"/>
      <c r="AA219" s="116"/>
      <c r="AB219" s="119"/>
      <c r="AC219" s="184"/>
      <c r="AD219" s="112"/>
      <c r="AE219" s="119"/>
      <c r="AF219" s="119"/>
      <c r="AG219" s="113"/>
      <c r="AH219" s="327">
        <f t="shared" ref="AH219:AH224" si="25">+W219</f>
        <v>0</v>
      </c>
      <c r="AI219" s="112"/>
      <c r="AJ219" s="185"/>
      <c r="AK219" s="280">
        <v>0</v>
      </c>
      <c r="AL219" s="335">
        <f t="shared" si="20"/>
        <v>0</v>
      </c>
    </row>
    <row r="220" spans="1:38" x14ac:dyDescent="0.15">
      <c r="A220" s="182"/>
      <c r="B220" s="183"/>
      <c r="C220" s="183" t="s">
        <v>165</v>
      </c>
      <c r="D220" s="183"/>
      <c r="E220" s="183"/>
      <c r="F220" s="183"/>
      <c r="G220" s="130">
        <v>0</v>
      </c>
      <c r="H220" s="131"/>
      <c r="I220" s="132">
        <f t="shared" ref="I220:K229" si="26">+G220+H220</f>
        <v>0</v>
      </c>
      <c r="J220" s="132"/>
      <c r="K220" s="133">
        <f t="shared" si="26"/>
        <v>0</v>
      </c>
      <c r="L220" s="116"/>
      <c r="M220" s="119"/>
      <c r="N220" s="113"/>
      <c r="O220" s="116"/>
      <c r="P220" s="119"/>
      <c r="Q220" s="184"/>
      <c r="R220" s="120"/>
      <c r="S220" s="112"/>
      <c r="T220" s="185"/>
      <c r="U220" s="122"/>
      <c r="V220" s="256">
        <v>0</v>
      </c>
      <c r="W220" s="263">
        <v>0</v>
      </c>
      <c r="X220" s="112"/>
      <c r="Y220" s="119"/>
      <c r="Z220" s="113"/>
      <c r="AA220" s="116"/>
      <c r="AB220" s="119"/>
      <c r="AC220" s="184"/>
      <c r="AD220" s="112"/>
      <c r="AE220" s="119"/>
      <c r="AF220" s="119"/>
      <c r="AG220" s="113"/>
      <c r="AH220" s="327">
        <f t="shared" si="25"/>
        <v>0</v>
      </c>
      <c r="AI220" s="112"/>
      <c r="AJ220" s="185"/>
      <c r="AK220" s="280">
        <v>0</v>
      </c>
      <c r="AL220" s="335">
        <f t="shared" si="20"/>
        <v>0</v>
      </c>
    </row>
    <row r="221" spans="1:38" x14ac:dyDescent="0.15">
      <c r="A221" s="182"/>
      <c r="B221" s="183"/>
      <c r="C221" s="183" t="s">
        <v>229</v>
      </c>
      <c r="D221" s="183"/>
      <c r="E221" s="183"/>
      <c r="F221" s="183"/>
      <c r="G221" s="130">
        <v>0</v>
      </c>
      <c r="H221" s="131"/>
      <c r="I221" s="132">
        <f t="shared" si="26"/>
        <v>0</v>
      </c>
      <c r="J221" s="132"/>
      <c r="K221" s="133">
        <f t="shared" si="26"/>
        <v>0</v>
      </c>
      <c r="L221" s="116"/>
      <c r="M221" s="119"/>
      <c r="N221" s="113"/>
      <c r="O221" s="116"/>
      <c r="P221" s="119"/>
      <c r="Q221" s="184"/>
      <c r="R221" s="120"/>
      <c r="S221" s="112"/>
      <c r="T221" s="185"/>
      <c r="U221" s="122"/>
      <c r="V221" s="256">
        <v>0</v>
      </c>
      <c r="W221" s="263">
        <v>0</v>
      </c>
      <c r="X221" s="112"/>
      <c r="Y221" s="119"/>
      <c r="Z221" s="113"/>
      <c r="AA221" s="116"/>
      <c r="AB221" s="119"/>
      <c r="AC221" s="184"/>
      <c r="AD221" s="112"/>
      <c r="AE221" s="119"/>
      <c r="AF221" s="119"/>
      <c r="AG221" s="113"/>
      <c r="AH221" s="327">
        <f t="shared" si="25"/>
        <v>0</v>
      </c>
      <c r="AI221" s="112"/>
      <c r="AJ221" s="185"/>
      <c r="AK221" s="280">
        <v>0</v>
      </c>
      <c r="AL221" s="335">
        <f t="shared" si="20"/>
        <v>0</v>
      </c>
    </row>
    <row r="222" spans="1:38" x14ac:dyDescent="0.15">
      <c r="A222" s="182"/>
      <c r="B222" s="183" t="s">
        <v>135</v>
      </c>
      <c r="C222" s="183"/>
      <c r="D222" s="183"/>
      <c r="E222" s="183"/>
      <c r="F222" s="183"/>
      <c r="G222" s="130">
        <f>SUM(G223:G224)</f>
        <v>0</v>
      </c>
      <c r="H222" s="131"/>
      <c r="I222" s="130">
        <f>SUM(I223:I224)</f>
        <v>0</v>
      </c>
      <c r="J222" s="132"/>
      <c r="K222" s="133">
        <f>SUM(K223:K224)</f>
        <v>0</v>
      </c>
      <c r="L222" s="116"/>
      <c r="M222" s="119"/>
      <c r="N222" s="113"/>
      <c r="O222" s="116"/>
      <c r="P222" s="119"/>
      <c r="Q222" s="184"/>
      <c r="R222" s="120"/>
      <c r="S222" s="112"/>
      <c r="T222" s="185"/>
      <c r="U222" s="122"/>
      <c r="V222" s="256">
        <v>0</v>
      </c>
      <c r="W222" s="263">
        <v>0</v>
      </c>
      <c r="X222" s="112"/>
      <c r="Y222" s="119"/>
      <c r="Z222" s="113"/>
      <c r="AA222" s="116"/>
      <c r="AB222" s="119"/>
      <c r="AC222" s="184"/>
      <c r="AD222" s="112"/>
      <c r="AE222" s="119"/>
      <c r="AF222" s="119"/>
      <c r="AG222" s="113"/>
      <c r="AH222" s="327">
        <f t="shared" si="25"/>
        <v>0</v>
      </c>
      <c r="AI222" s="112"/>
      <c r="AJ222" s="185"/>
      <c r="AK222" s="280">
        <v>0</v>
      </c>
      <c r="AL222" s="335">
        <f t="shared" si="20"/>
        <v>0</v>
      </c>
    </row>
    <row r="223" spans="1:38" x14ac:dyDescent="0.15">
      <c r="A223" s="182"/>
      <c r="B223" s="183"/>
      <c r="C223" s="183" t="s">
        <v>166</v>
      </c>
      <c r="D223" s="183"/>
      <c r="E223" s="183"/>
      <c r="F223" s="183"/>
      <c r="G223" s="130">
        <v>0</v>
      </c>
      <c r="H223" s="131"/>
      <c r="I223" s="132">
        <f t="shared" si="26"/>
        <v>0</v>
      </c>
      <c r="J223" s="132"/>
      <c r="K223" s="133">
        <f t="shared" si="26"/>
        <v>0</v>
      </c>
      <c r="L223" s="116"/>
      <c r="M223" s="119"/>
      <c r="N223" s="113"/>
      <c r="O223" s="116"/>
      <c r="P223" s="119"/>
      <c r="Q223" s="184"/>
      <c r="R223" s="120"/>
      <c r="S223" s="112"/>
      <c r="T223" s="185"/>
      <c r="U223" s="122"/>
      <c r="V223" s="256">
        <v>0</v>
      </c>
      <c r="W223" s="263">
        <v>0</v>
      </c>
      <c r="X223" s="112"/>
      <c r="Y223" s="119"/>
      <c r="Z223" s="113"/>
      <c r="AA223" s="116"/>
      <c r="AB223" s="119"/>
      <c r="AC223" s="184"/>
      <c r="AD223" s="112"/>
      <c r="AE223" s="119"/>
      <c r="AF223" s="119"/>
      <c r="AG223" s="113"/>
      <c r="AH223" s="327">
        <f t="shared" si="25"/>
        <v>0</v>
      </c>
      <c r="AI223" s="112"/>
      <c r="AJ223" s="185"/>
      <c r="AK223" s="280">
        <v>0</v>
      </c>
      <c r="AL223" s="335">
        <f t="shared" si="20"/>
        <v>0</v>
      </c>
    </row>
    <row r="224" spans="1:38" x14ac:dyDescent="0.15">
      <c r="A224" s="196"/>
      <c r="B224" s="197"/>
      <c r="C224" s="197" t="s">
        <v>235</v>
      </c>
      <c r="D224" s="197"/>
      <c r="E224" s="197"/>
      <c r="F224" s="197"/>
      <c r="G224" s="137">
        <v>0</v>
      </c>
      <c r="H224" s="138"/>
      <c r="I224" s="139">
        <f t="shared" si="26"/>
        <v>0</v>
      </c>
      <c r="J224" s="139"/>
      <c r="K224" s="140">
        <f t="shared" si="26"/>
        <v>0</v>
      </c>
      <c r="L224" s="202"/>
      <c r="M224" s="203"/>
      <c r="N224" s="199"/>
      <c r="O224" s="202"/>
      <c r="P224" s="203"/>
      <c r="Q224" s="204"/>
      <c r="R224" s="200"/>
      <c r="S224" s="198"/>
      <c r="T224" s="205"/>
      <c r="U224" s="201"/>
      <c r="V224" s="258">
        <v>0</v>
      </c>
      <c r="W224" s="264">
        <v>0</v>
      </c>
      <c r="X224" s="198"/>
      <c r="Y224" s="203"/>
      <c r="Z224" s="199"/>
      <c r="AA224" s="202"/>
      <c r="AB224" s="203"/>
      <c r="AC224" s="204"/>
      <c r="AD224" s="198"/>
      <c r="AE224" s="203"/>
      <c r="AF224" s="203"/>
      <c r="AG224" s="199"/>
      <c r="AH224" s="328">
        <f t="shared" si="25"/>
        <v>0</v>
      </c>
      <c r="AI224" s="198"/>
      <c r="AJ224" s="205"/>
      <c r="AK224" s="281">
        <v>0</v>
      </c>
      <c r="AL224" s="335">
        <f t="shared" si="20"/>
        <v>0</v>
      </c>
    </row>
    <row r="225" spans="1:38" x14ac:dyDescent="0.15">
      <c r="A225" s="207" t="s">
        <v>137</v>
      </c>
      <c r="B225" s="179"/>
      <c r="C225" s="179"/>
      <c r="D225" s="179"/>
      <c r="E225" s="179"/>
      <c r="F225" s="179"/>
      <c r="G225" s="126">
        <f>+G184+G205+G218</f>
        <v>10535003</v>
      </c>
      <c r="H225" s="127"/>
      <c r="I225" s="126">
        <f>+I184+I205+I218</f>
        <v>10535003</v>
      </c>
      <c r="J225" s="128"/>
      <c r="K225" s="129">
        <f>+I225+J225</f>
        <v>10535003</v>
      </c>
      <c r="L225" s="115"/>
      <c r="M225" s="117"/>
      <c r="N225" s="111"/>
      <c r="O225" s="115"/>
      <c r="P225" s="117"/>
      <c r="Q225" s="180"/>
      <c r="R225" s="118"/>
      <c r="S225" s="110"/>
      <c r="T225" s="181"/>
      <c r="U225" s="121"/>
      <c r="V225" s="265">
        <v>2347</v>
      </c>
      <c r="W225" s="266">
        <v>2347</v>
      </c>
      <c r="X225" s="110"/>
      <c r="Y225" s="117"/>
      <c r="Z225" s="111"/>
      <c r="AA225" s="115"/>
      <c r="AB225" s="117"/>
      <c r="AC225" s="180"/>
      <c r="AD225" s="110"/>
      <c r="AE225" s="117"/>
      <c r="AF225" s="117"/>
      <c r="AG225" s="111"/>
      <c r="AH225" s="266">
        <f>+W225</f>
        <v>2347</v>
      </c>
      <c r="AI225" s="110"/>
      <c r="AJ225" s="181"/>
      <c r="AK225" s="315">
        <v>2347</v>
      </c>
      <c r="AL225" s="335">
        <f t="shared" si="20"/>
        <v>10537350</v>
      </c>
    </row>
    <row r="226" spans="1:38" x14ac:dyDescent="0.15">
      <c r="A226" s="182" t="s">
        <v>138</v>
      </c>
      <c r="B226" s="183"/>
      <c r="C226" s="183"/>
      <c r="D226" s="183"/>
      <c r="E226" s="183"/>
      <c r="F226" s="183"/>
      <c r="G226" s="130">
        <v>27165653</v>
      </c>
      <c r="H226" s="131"/>
      <c r="I226" s="132">
        <f>+G226+H226</f>
        <v>27165653</v>
      </c>
      <c r="J226" s="132"/>
      <c r="K226" s="133">
        <f>+I226+J226</f>
        <v>27165653</v>
      </c>
      <c r="L226" s="116"/>
      <c r="M226" s="119"/>
      <c r="N226" s="113"/>
      <c r="O226" s="116"/>
      <c r="P226" s="119"/>
      <c r="Q226" s="184"/>
      <c r="R226" s="120"/>
      <c r="S226" s="112"/>
      <c r="T226" s="185"/>
      <c r="U226" s="122"/>
      <c r="V226" s="256">
        <v>1470</v>
      </c>
      <c r="W226" s="263">
        <v>1470</v>
      </c>
      <c r="X226" s="112"/>
      <c r="Y226" s="119"/>
      <c r="Z226" s="113"/>
      <c r="AA226" s="116"/>
      <c r="AB226" s="119"/>
      <c r="AC226" s="184"/>
      <c r="AD226" s="112"/>
      <c r="AE226" s="119"/>
      <c r="AF226" s="119"/>
      <c r="AG226" s="113"/>
      <c r="AH226" s="327">
        <f t="shared" ref="AH226:AH227" si="27">+W226</f>
        <v>1470</v>
      </c>
      <c r="AI226" s="112"/>
      <c r="AJ226" s="185"/>
      <c r="AK226" s="280">
        <v>1470</v>
      </c>
      <c r="AL226" s="335">
        <f t="shared" si="20"/>
        <v>27167123</v>
      </c>
    </row>
    <row r="227" spans="1:38" x14ac:dyDescent="0.15">
      <c r="A227" s="196" t="s">
        <v>139</v>
      </c>
      <c r="B227" s="197"/>
      <c r="C227" s="197"/>
      <c r="D227" s="197"/>
      <c r="E227" s="197"/>
      <c r="F227" s="197"/>
      <c r="G227" s="137">
        <f>+G225+G226</f>
        <v>37700656</v>
      </c>
      <c r="H227" s="138"/>
      <c r="I227" s="137">
        <f>+I225+I226</f>
        <v>37700656</v>
      </c>
      <c r="J227" s="139"/>
      <c r="K227" s="140">
        <f t="shared" ref="K227" si="28">+K225+K226</f>
        <v>37700656</v>
      </c>
      <c r="L227" s="202"/>
      <c r="M227" s="203"/>
      <c r="N227" s="199"/>
      <c r="O227" s="202"/>
      <c r="P227" s="203"/>
      <c r="Q227" s="204"/>
      <c r="R227" s="200"/>
      <c r="S227" s="198"/>
      <c r="T227" s="205"/>
      <c r="U227" s="201"/>
      <c r="V227" s="258">
        <v>3817</v>
      </c>
      <c r="W227" s="264">
        <v>3817</v>
      </c>
      <c r="X227" s="198"/>
      <c r="Y227" s="203"/>
      <c r="Z227" s="199"/>
      <c r="AA227" s="202"/>
      <c r="AB227" s="203"/>
      <c r="AC227" s="204"/>
      <c r="AD227" s="198"/>
      <c r="AE227" s="203"/>
      <c r="AF227" s="203"/>
      <c r="AG227" s="199"/>
      <c r="AH227" s="328">
        <f t="shared" si="27"/>
        <v>3817</v>
      </c>
      <c r="AI227" s="198"/>
      <c r="AJ227" s="205"/>
      <c r="AK227" s="281">
        <v>3817</v>
      </c>
      <c r="AL227" s="335">
        <f t="shared" si="20"/>
        <v>37704473</v>
      </c>
    </row>
    <row r="228" spans="1:38" x14ac:dyDescent="0.15">
      <c r="A228" s="207" t="s">
        <v>140</v>
      </c>
      <c r="B228" s="179"/>
      <c r="C228" s="179"/>
      <c r="D228" s="179"/>
      <c r="E228" s="179"/>
      <c r="F228" s="179"/>
      <c r="G228" s="126">
        <v>187833</v>
      </c>
      <c r="H228" s="127"/>
      <c r="I228" s="154">
        <f t="shared" si="26"/>
        <v>187833</v>
      </c>
      <c r="J228" s="128"/>
      <c r="K228" s="129">
        <f>+I228+J228</f>
        <v>187833</v>
      </c>
      <c r="L228" s="115"/>
      <c r="M228" s="117"/>
      <c r="N228" s="111"/>
      <c r="O228" s="115"/>
      <c r="P228" s="117"/>
      <c r="Q228" s="180"/>
      <c r="R228" s="118"/>
      <c r="S228" s="110"/>
      <c r="T228" s="181"/>
      <c r="U228" s="121"/>
      <c r="V228" s="256">
        <v>15</v>
      </c>
      <c r="W228" s="263">
        <v>15</v>
      </c>
      <c r="X228" s="239"/>
      <c r="Y228" s="240"/>
      <c r="Z228" s="241"/>
      <c r="AA228" s="242"/>
      <c r="AB228" s="240"/>
      <c r="AC228" s="243"/>
      <c r="AD228" s="239"/>
      <c r="AE228" s="240"/>
      <c r="AF228" s="240"/>
      <c r="AG228" s="241"/>
      <c r="AH228" s="266">
        <f>+W228</f>
        <v>15</v>
      </c>
      <c r="AI228" s="110"/>
      <c r="AJ228" s="181"/>
      <c r="AK228" s="280">
        <v>15</v>
      </c>
      <c r="AL228" s="335">
        <f t="shared" si="20"/>
        <v>187848</v>
      </c>
    </row>
    <row r="229" spans="1:38" x14ac:dyDescent="0.15">
      <c r="A229" s="182" t="s">
        <v>240</v>
      </c>
      <c r="B229" s="183"/>
      <c r="C229" s="183"/>
      <c r="D229" s="183"/>
      <c r="E229" s="183"/>
      <c r="F229" s="183"/>
      <c r="G229" s="130">
        <v>-42269</v>
      </c>
      <c r="H229" s="131"/>
      <c r="I229" s="132">
        <f t="shared" si="26"/>
        <v>-42269</v>
      </c>
      <c r="J229" s="132"/>
      <c r="K229" s="133">
        <f>+I229+J229</f>
        <v>-42269</v>
      </c>
      <c r="L229" s="116"/>
      <c r="M229" s="119"/>
      <c r="N229" s="113"/>
      <c r="O229" s="116"/>
      <c r="P229" s="119"/>
      <c r="Q229" s="184"/>
      <c r="R229" s="120"/>
      <c r="S229" s="112"/>
      <c r="T229" s="185"/>
      <c r="U229" s="122"/>
      <c r="V229" s="256">
        <v>-12</v>
      </c>
      <c r="W229" s="263">
        <v>-12</v>
      </c>
      <c r="X229" s="244"/>
      <c r="Y229" s="245"/>
      <c r="Z229" s="246"/>
      <c r="AA229" s="247"/>
      <c r="AB229" s="245"/>
      <c r="AC229" s="248"/>
      <c r="AD229" s="244"/>
      <c r="AE229" s="245"/>
      <c r="AF229" s="245"/>
      <c r="AG229" s="246"/>
      <c r="AH229" s="327">
        <f t="shared" ref="AH229:AH231" si="29">+W229</f>
        <v>-12</v>
      </c>
      <c r="AI229" s="112"/>
      <c r="AJ229" s="185"/>
      <c r="AK229" s="280">
        <v>-12</v>
      </c>
      <c r="AL229" s="335">
        <f t="shared" si="20"/>
        <v>-42281</v>
      </c>
    </row>
    <row r="230" spans="1:38" x14ac:dyDescent="0.15">
      <c r="A230" s="182" t="s">
        <v>142</v>
      </c>
      <c r="B230" s="183"/>
      <c r="C230" s="183"/>
      <c r="D230" s="183"/>
      <c r="E230" s="183"/>
      <c r="F230" s="183"/>
      <c r="G230" s="130">
        <f>+G228+G229</f>
        <v>145564</v>
      </c>
      <c r="H230" s="131"/>
      <c r="I230" s="130">
        <f>+I228+I229</f>
        <v>145564</v>
      </c>
      <c r="J230" s="132"/>
      <c r="K230" s="133">
        <f t="shared" ref="K230" si="30">+K228+K229</f>
        <v>145564</v>
      </c>
      <c r="L230" s="116"/>
      <c r="M230" s="119"/>
      <c r="N230" s="113"/>
      <c r="O230" s="116"/>
      <c r="P230" s="119"/>
      <c r="Q230" s="184"/>
      <c r="R230" s="120"/>
      <c r="S230" s="112"/>
      <c r="T230" s="185"/>
      <c r="U230" s="122"/>
      <c r="V230" s="256">
        <v>3</v>
      </c>
      <c r="W230" s="263">
        <v>3</v>
      </c>
      <c r="X230" s="244"/>
      <c r="Y230" s="245"/>
      <c r="Z230" s="246"/>
      <c r="AA230" s="247"/>
      <c r="AB230" s="245"/>
      <c r="AC230" s="248"/>
      <c r="AD230" s="244"/>
      <c r="AE230" s="245"/>
      <c r="AF230" s="245"/>
      <c r="AG230" s="246"/>
      <c r="AH230" s="327">
        <f t="shared" si="29"/>
        <v>3</v>
      </c>
      <c r="AI230" s="112"/>
      <c r="AJ230" s="185"/>
      <c r="AK230" s="280">
        <v>3</v>
      </c>
      <c r="AL230" s="335">
        <f t="shared" si="20"/>
        <v>145567</v>
      </c>
    </row>
    <row r="231" spans="1:38" ht="14.25" thickBot="1" x14ac:dyDescent="0.2">
      <c r="A231" s="208" t="s">
        <v>143</v>
      </c>
      <c r="B231" s="209"/>
      <c r="C231" s="209"/>
      <c r="D231" s="209"/>
      <c r="E231" s="209"/>
      <c r="F231" s="209"/>
      <c r="G231" s="142">
        <f>+G227+G230</f>
        <v>37846220</v>
      </c>
      <c r="H231" s="143"/>
      <c r="I231" s="142">
        <f>+I227+I230</f>
        <v>37846220</v>
      </c>
      <c r="J231" s="144"/>
      <c r="K231" s="145">
        <f t="shared" ref="K231" si="31">+K227+K230</f>
        <v>37846220</v>
      </c>
      <c r="L231" s="214"/>
      <c r="M231" s="215"/>
      <c r="N231" s="211"/>
      <c r="O231" s="214"/>
      <c r="P231" s="215"/>
      <c r="Q231" s="216"/>
      <c r="R231" s="212"/>
      <c r="S231" s="210"/>
      <c r="T231" s="217"/>
      <c r="U231" s="213"/>
      <c r="V231" s="259">
        <v>3820</v>
      </c>
      <c r="W231" s="267">
        <v>3820</v>
      </c>
      <c r="X231" s="249"/>
      <c r="Y231" s="250"/>
      <c r="Z231" s="251"/>
      <c r="AA231" s="252"/>
      <c r="AB231" s="250"/>
      <c r="AC231" s="253"/>
      <c r="AD231" s="249"/>
      <c r="AE231" s="250"/>
      <c r="AF231" s="250"/>
      <c r="AG231" s="251"/>
      <c r="AH231" s="331">
        <f t="shared" si="29"/>
        <v>3820</v>
      </c>
      <c r="AI231" s="210"/>
      <c r="AJ231" s="217"/>
      <c r="AK231" s="282">
        <v>3820</v>
      </c>
      <c r="AL231" s="335">
        <f t="shared" si="20"/>
        <v>37850040</v>
      </c>
    </row>
    <row r="232" spans="1:38" x14ac:dyDescent="0.15">
      <c r="A232" s="21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260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78"/>
      <c r="AL232" s="336"/>
    </row>
    <row r="233" spans="1:38" x14ac:dyDescent="0.15">
      <c r="A233" s="178"/>
      <c r="B233" s="178"/>
      <c r="C233" s="178"/>
      <c r="D233" s="178"/>
      <c r="E233" s="178"/>
      <c r="F233" s="178"/>
      <c r="G233" s="178"/>
    </row>
    <row r="234" spans="1:38" x14ac:dyDescent="0.15">
      <c r="G234" s="178"/>
    </row>
  </sheetData>
  <mergeCells count="145">
    <mergeCell ref="AH1:AK3"/>
    <mergeCell ref="A6:E9"/>
    <mergeCell ref="G6:K6"/>
    <mergeCell ref="L6:U6"/>
    <mergeCell ref="V6:AK6"/>
    <mergeCell ref="G7:G9"/>
    <mergeCell ref="H7:H9"/>
    <mergeCell ref="I7:I9"/>
    <mergeCell ref="J7:J9"/>
    <mergeCell ref="K7:K9"/>
    <mergeCell ref="AJ7:AJ9"/>
    <mergeCell ref="AB8:AB9"/>
    <mergeCell ref="AC8:AC9"/>
    <mergeCell ref="AD8:AD9"/>
    <mergeCell ref="AE8:AE9"/>
    <mergeCell ref="L7:Q7"/>
    <mergeCell ref="R7:R9"/>
    <mergeCell ref="S7:S9"/>
    <mergeCell ref="T7:T9"/>
    <mergeCell ref="U7:U9"/>
    <mergeCell ref="V7:W7"/>
    <mergeCell ref="AF8:AF9"/>
    <mergeCell ref="AG8:AG9"/>
    <mergeCell ref="A94:E97"/>
    <mergeCell ref="G94:K94"/>
    <mergeCell ref="L94:U94"/>
    <mergeCell ref="V94:AK94"/>
    <mergeCell ref="G95:G97"/>
    <mergeCell ref="H95:H97"/>
    <mergeCell ref="I95:I97"/>
    <mergeCell ref="J95:J97"/>
    <mergeCell ref="AK7:AK9"/>
    <mergeCell ref="L8:N8"/>
    <mergeCell ref="O8:Q8"/>
    <mergeCell ref="V8:V9"/>
    <mergeCell ref="W8:W9"/>
    <mergeCell ref="X8:X9"/>
    <mergeCell ref="Y8:Y9"/>
    <mergeCell ref="Z8:Z9"/>
    <mergeCell ref="AA8:AA9"/>
    <mergeCell ref="X7:Z7"/>
    <mergeCell ref="AA7:AC7"/>
    <mergeCell ref="AD7:AG7"/>
    <mergeCell ref="AH7:AH9"/>
    <mergeCell ref="AI7:AI9"/>
    <mergeCell ref="AI95:AI97"/>
    <mergeCell ref="AA96:AA97"/>
    <mergeCell ref="AB96:AB97"/>
    <mergeCell ref="AC96:AC97"/>
    <mergeCell ref="AD96:AD97"/>
    <mergeCell ref="K95:K97"/>
    <mergeCell ref="L95:Q95"/>
    <mergeCell ref="R95:R97"/>
    <mergeCell ref="S95:S97"/>
    <mergeCell ref="T95:T97"/>
    <mergeCell ref="U95:U97"/>
    <mergeCell ref="AE96:AE97"/>
    <mergeCell ref="AF96:AF97"/>
    <mergeCell ref="AG96:AG97"/>
    <mergeCell ref="A145:E148"/>
    <mergeCell ref="G145:K145"/>
    <mergeCell ref="L145:U145"/>
    <mergeCell ref="V145:AK145"/>
    <mergeCell ref="G146:G148"/>
    <mergeCell ref="H146:H148"/>
    <mergeCell ref="I146:I148"/>
    <mergeCell ref="AJ95:AJ97"/>
    <mergeCell ref="AK95:AK97"/>
    <mergeCell ref="L96:N96"/>
    <mergeCell ref="O96:Q96"/>
    <mergeCell ref="V96:V97"/>
    <mergeCell ref="W96:W97"/>
    <mergeCell ref="X96:X97"/>
    <mergeCell ref="Y96:Y97"/>
    <mergeCell ref="Z96:Z97"/>
    <mergeCell ref="V95:W95"/>
    <mergeCell ref="X95:Z95"/>
    <mergeCell ref="AA95:AC95"/>
    <mergeCell ref="AD95:AG95"/>
    <mergeCell ref="AH95:AH97"/>
    <mergeCell ref="AG147:AG148"/>
    <mergeCell ref="A180:E183"/>
    <mergeCell ref="G180:K180"/>
    <mergeCell ref="L180:U180"/>
    <mergeCell ref="V180:AK180"/>
    <mergeCell ref="G181:G183"/>
    <mergeCell ref="H181:H183"/>
    <mergeCell ref="AI146:AI148"/>
    <mergeCell ref="AJ146:AJ148"/>
    <mergeCell ref="AK146:AK148"/>
    <mergeCell ref="L147:N147"/>
    <mergeCell ref="O147:Q147"/>
    <mergeCell ref="V147:V148"/>
    <mergeCell ref="W147:W148"/>
    <mergeCell ref="X147:X148"/>
    <mergeCell ref="Y147:Y148"/>
    <mergeCell ref="U146:U148"/>
    <mergeCell ref="V146:W146"/>
    <mergeCell ref="X146:Z146"/>
    <mergeCell ref="AA146:AC146"/>
    <mergeCell ref="AD146:AG146"/>
    <mergeCell ref="AH146:AH148"/>
    <mergeCell ref="Z147:Z148"/>
    <mergeCell ref="AA147:AA148"/>
    <mergeCell ref="I181:I183"/>
    <mergeCell ref="J181:J183"/>
    <mergeCell ref="K181:K183"/>
    <mergeCell ref="L181:Q181"/>
    <mergeCell ref="R181:R183"/>
    <mergeCell ref="S181:S183"/>
    <mergeCell ref="AD147:AD148"/>
    <mergeCell ref="AE147:AE148"/>
    <mergeCell ref="AF147:AF148"/>
    <mergeCell ref="AB147:AB148"/>
    <mergeCell ref="AC147:AC148"/>
    <mergeCell ref="J146:J148"/>
    <mergeCell ref="K146:K148"/>
    <mergeCell ref="L146:Q146"/>
    <mergeCell ref="R146:R148"/>
    <mergeCell ref="S146:S148"/>
    <mergeCell ref="T146:T148"/>
    <mergeCell ref="L182:N182"/>
    <mergeCell ref="O182:Q182"/>
    <mergeCell ref="V182:V183"/>
    <mergeCell ref="W182:W183"/>
    <mergeCell ref="X182:X183"/>
    <mergeCell ref="T181:T183"/>
    <mergeCell ref="U181:U183"/>
    <mergeCell ref="AH181:AH183"/>
    <mergeCell ref="AI181:AI183"/>
    <mergeCell ref="AJ181:AJ183"/>
    <mergeCell ref="AK181:AK183"/>
    <mergeCell ref="AA181:AC181"/>
    <mergeCell ref="AD181:AG181"/>
    <mergeCell ref="AA182:AA183"/>
    <mergeCell ref="AB182:AB183"/>
    <mergeCell ref="V181:W181"/>
    <mergeCell ref="X181:Z181"/>
    <mergeCell ref="Y182:Y183"/>
    <mergeCell ref="Z182:Z183"/>
    <mergeCell ref="AC182:AC183"/>
    <mergeCell ref="AD182:AD183"/>
    <mergeCell ref="AE182:AE183"/>
    <mergeCell ref="AF182:AF183"/>
    <mergeCell ref="AG182:AG183"/>
  </mergeCells>
  <phoneticPr fontId="3"/>
  <pageMargins left="1.1811023622047245" right="0.19685039370078741" top="0.78740157480314965" bottom="0.19685039370078741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連結ＢＳ</vt:lpstr>
      <vt:lpstr>連結ＰＬ</vt:lpstr>
      <vt:lpstr>連結ＮＷ</vt:lpstr>
      <vt:lpstr>連結ＣＦ</vt:lpstr>
      <vt:lpstr>連結精算表</vt:lpstr>
      <vt:lpstr>連結ＢＳ!Print_Area</vt:lpstr>
      <vt:lpstr>連結ＣＦ!Print_Area</vt:lpstr>
      <vt:lpstr>連結ＮＷ!Print_Area</vt:lpstr>
      <vt:lpstr>連結ＰＬ!Print_Area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中原</cp:lastModifiedBy>
  <cp:lastPrinted>2018-04-04T02:17:53Z</cp:lastPrinted>
  <dcterms:created xsi:type="dcterms:W3CDTF">2014-03-27T08:10:30Z</dcterms:created>
  <dcterms:modified xsi:type="dcterms:W3CDTF">2019-01-28T05:44:04Z</dcterms:modified>
</cp:coreProperties>
</file>